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 activeTab="1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C12" i="5"/>
  <c r="G14" i="3"/>
  <c r="H14" i="3" s="1"/>
  <c r="J14" i="3" s="1"/>
  <c r="J13" i="3" s="1"/>
  <c r="J124" i="3" s="1"/>
  <c r="G16" i="7"/>
  <c r="G15" i="7"/>
  <c r="G14" i="7"/>
  <c r="G17" i="7" s="1"/>
  <c r="G18" i="7" s="1"/>
  <c r="G19" i="7" s="1"/>
  <c r="G20" i="7" s="1"/>
  <c r="G16" i="1"/>
  <c r="G15" i="1"/>
  <c r="G14" i="1"/>
  <c r="G17" i="1" s="1"/>
  <c r="G18" i="1" s="1"/>
  <c r="G19" i="1" s="1"/>
  <c r="G20" i="1" s="1"/>
  <c r="D50" i="5"/>
  <c r="G51" i="5" s="1"/>
  <c r="H50" i="5" s="1"/>
  <c r="I14" i="3" l="1"/>
  <c r="I13" i="3" s="1"/>
  <c r="J123" i="3" s="1"/>
  <c r="F51" i="5"/>
  <c r="E51" i="5"/>
  <c r="D51" i="5"/>
  <c r="J122" i="3"/>
  <c r="D27" i="6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<sst xmlns="http://schemas.openxmlformats.org/spreadsheetml/2006/main" count="3669" uniqueCount="900">
  <si>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</si>
  <si>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</si>
  <si>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</si>
  <si>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</si>
  <si>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</si>
  <si>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</si>
  <si>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</si>
  <si>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</si>
  <si>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</si>
  <si>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</si>
  <si>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</si>
  <si>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</si>
  <si>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</si>
  <si>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</si>
  <si>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</si>
  <si>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</si>
  <si>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</si>
  <si>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</si>
  <si>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</si>
  <si>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</si>
  <si>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</si>
  <si>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</si>
  <si>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</si>
  <si>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</si>
  <si>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</si>
  <si>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</si>
  <si>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</si>
  <si>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</si>
  <si>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</si>
  <si>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</si>
  <si>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</si>
  <si>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</si>
  <si>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</si>
  <si>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</si>
  <si>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</si>
  <si>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</si>
  <si>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</si>
  <si>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</si>
  <si>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</si>
  <si>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</si>
  <si>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</si>
  <si>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</si>
  <si>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</si>
  <si>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</si>
  <si>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</si>
  <si>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</si>
  <si>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</si>
  <si>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</si>
  <si>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</si>
  <si>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</si>
  <si>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</si>
  <si>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</si>
  <si>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</si>
  <si>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</si>
  <si>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</si>
  <si>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</si>
  <si>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</si>
  <si>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</si>
  <si>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</si>
  <si>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</si>
  <si>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</si>
  <si>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</si>
  <si>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</si>
  <si>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</si>
  <si>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</si>
  <si>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</si>
  <si>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</si>
  <si>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</si>
  <si>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</si>
  <si>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</si>
  <si>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</si>
  <si>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</si>
  <si>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</si>
  <si>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</si>
  <si>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</si>
  <si>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</si>
  <si>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</si>
  <si>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</si>
  <si>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</si>
  <si>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</si>
  <si>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</si>
  <si>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</si>
  <si>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</si>
  <si>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</si>
  <si>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</si>
  <si>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</si>
  <si>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</si>
  <si>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</si>
  <si>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</si>
  <si>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</si>
  <si>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</si>
  <si>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</si>
  <si>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</si>
  <si>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</si>
  <si>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</si>
  <si>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</si>
  <si>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</si>
  <si>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</si>
  <si>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</si>
  <si>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</si>
  <si>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</si>
  <si>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</si>
  <si>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</si>
  <si>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</si>
  <si>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</si>
  <si>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</si>
  <si>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</si>
  <si>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</si>
  <si>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</si>
  <si>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</si>
  <si>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</si>
  <si>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</si>
  <si>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</si>
  <si>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</si>
  <si>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</si>
  <si>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</si>
  <si>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</si>
  <si>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</si>
  <si>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</si>
  <si>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</si>
  <si>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</si>
  <si>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</si>
  <si>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</si>
  <si>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</si>
  <si>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</si>
  <si>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</si>
  <si>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</si>
  <si>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</si>
  <si>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</si>
  <si>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</si>
  <si>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</si>
  <si>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</si>
  <si>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</si>
  <si>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</si>
  <si>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</si>
  <si>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</si>
  <si>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</si>
  <si>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</si>
  <si>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</si>
  <si>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</si>
  <si>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</si>
  <si>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</si>
  <si>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</si>
  <si>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</si>
  <si>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</si>
  <si>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</si>
  <si>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</si>
  <si>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</si>
  <si>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</si>
  <si>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</si>
  <si>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</si>
  <si>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</si>
  <si>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</si>
  <si>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</si>
  <si>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</si>
  <si>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</si>
  <si>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</si>
  <si>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</si>
  <si>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</si>
  <si>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</si>
  <si>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</si>
  <si>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</si>
  <si>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</si>
  <si>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</si>
  <si>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</si>
  <si>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</si>
  <si>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</si>
  <si>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</si>
  <si>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</si>
  <si>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</si>
  <si>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</si>
  <si>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</si>
  <si>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</si>
  <si>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</si>
  <si>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</si>
  <si>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</si>
  <si>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</si>
  <si>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</si>
  <si>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</si>
  <si>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</si>
  <si>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</si>
  <si>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</si>
  <si>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</si>
  <si>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</si>
  <si>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</si>
  <si>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</si>
  <si>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</si>
  <si>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</si>
  <si>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</si>
  <si>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</si>
  <si>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</si>
  <si>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</si>
  <si>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</si>
  <si>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</si>
  <si>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</si>
  <si>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</si>
  <si>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</si>
  <si>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</si>
  <si>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</si>
  <si>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</si>
  <si>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</si>
  <si>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</si>
  <si>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</si>
  <si>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</si>
  <si>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</si>
  <si>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</si>
  <si>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</si>
  <si>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</si>
  <si>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</si>
  <si>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</si>
  <si>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</si>
  <si>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</si>
  <si>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</si>
  <si>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</si>
  <si>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</si>
  <si>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</si>
  <si>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</si>
  <si>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</si>
  <si>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</si>
  <si>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</si>
  <si>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</si>
  <si>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</si>
  <si>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</si>
  <si>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</si>
  <si>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</si>
  <si>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</si>
  <si>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</si>
  <si>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</si>
  <si>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</si>
  <si>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</si>
  <si>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</si>
  <si>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</si>
  <si>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</si>
  <si>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</si>
  <si>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</si>
  <si>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</si>
  <si>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</si>
  <si>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</si>
  <si>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</si>
  <si>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</si>
  <si>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</si>
  <si>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</si>
  <si>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</si>
  <si>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</si>
  <si>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</si>
  <si>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</si>
  <si>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</si>
  <si>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</si>
  <si>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</si>
  <si>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</si>
  <si>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</si>
  <si>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</si>
  <si>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</si>
  <si>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</si>
  <si>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</si>
  <si>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</si>
  <si>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</si>
  <si>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</si>
  <si>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</si>
  <si>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</si>
  <si>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</si>
  <si>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</si>
  <si>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</si>
  <si>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</si>
  <si>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</si>
  <si>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</si>
  <si>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</si>
  <si>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</si>
  <si>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</si>
  <si>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</si>
  <si>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</si>
  <si>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</si>
  <si>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</si>
  <si>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</si>
  <si>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</si>
  <si>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</si>
  <si>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</si>
  <si>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</si>
  <si>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</si>
  <si>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</si>
  <si>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</si>
  <si>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</si>
  <si>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</si>
  <si>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</si>
  <si>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</si>
  <si>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</si>
  <si>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</si>
  <si>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</si>
  <si>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</si>
  <si>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</si>
  <si>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</si>
  <si>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</si>
  <si>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</si>
  <si>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</si>
  <si>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</si>
  <si>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</si>
  <si>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</si>
  <si>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</si>
  <si>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</si>
  <si>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</si>
  <si>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</si>
  <si>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</si>
  <si>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</si>
  <si>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</si>
  <si>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</si>
  <si>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</si>
  <si>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</si>
  <si>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</si>
  <si>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</si>
  <si>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</si>
  <si>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</si>
  <si>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</si>
  <si>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</si>
  <si>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</si>
  <si>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</si>
  <si>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</si>
  <si>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</si>
  <si>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</si>
  <si>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</si>
  <si>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</si>
  <si>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</si>
  <si>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</si>
  <si>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</si>
  <si>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</si>
  <si>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</si>
  <si>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</si>
  <si>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</si>
  <si>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</si>
  <si>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</si>
  <si>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</si>
  <si>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</si>
  <si>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</si>
  <si>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</si>
  <si>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</si>
  <si>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</si>
  <si>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</si>
  <si>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</si>
  <si>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</si>
  <si>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</si>
  <si>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</si>
  <si>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</si>
  <si>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</si>
  <si>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</si>
  <si>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</si>
  <si>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</si>
  <si>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</si>
  <si>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</si>
  <si>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</si>
  <si>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</si>
  <si>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</si>
  <si>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</si>
  <si>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</si>
  <si>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</si>
  <si>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</si>
  <si>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</si>
  <si>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</si>
  <si>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</si>
  <si>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</si>
  <si>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</si>
  <si>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</si>
  <si>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</si>
  <si>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</si>
  <si>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</si>
  <si>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</si>
  <si>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</si>
  <si>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</si>
  <si>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</si>
  <si>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</si>
  <si>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</si>
  <si>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</si>
  <si>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</si>
  <si>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</si>
  <si>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</si>
  <si>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</si>
  <si>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</si>
  <si>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</si>
  <si>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</si>
  <si>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</si>
  <si>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</si>
  <si>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</si>
  <si>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</si>
  <si>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</si>
  <si>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</si>
  <si>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</si>
  <si>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</si>
  <si>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</si>
  <si>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</si>
  <si>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</si>
  <si>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</si>
  <si>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</si>
  <si>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</si>
  <si>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</si>
  <si>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</si>
  <si>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</si>
  <si>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</si>
  <si>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</si>
  <si>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</si>
  <si>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</si>
  <si>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</si>
  <si>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</si>
  <si>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</si>
  <si>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</si>
  <si>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</si>
  <si>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</si>
  <si>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</si>
  <si>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</si>
  <si>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</si>
  <si>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</si>
  <si>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</si>
  <si>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</si>
  <si>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</si>
  <si>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</si>
  <si>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</si>
  <si>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</si>
  <si>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</si>
  <si>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</si>
  <si>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</si>
  <si>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</si>
  <si>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</si>
  <si>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</si>
  <si>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</si>
  <si>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</si>
  <si>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</si>
  <si>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</si>
  <si>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</si>
  <si>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</si>
  <si>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</si>
  <si>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</si>
  <si>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</si>
  <si>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</si>
  <si>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</si>
  <si>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</si>
  <si>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</si>
  <si>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</si>
  <si>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</si>
  <si>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</si>
  <si>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</si>
  <si>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</si>
  <si>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</si>
  <si>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</si>
  <si>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</si>
  <si>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</si>
  <si>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</si>
  <si>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</si>
  <si>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</si>
  <si>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</si>
  <si>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</si>
  <si>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</si>
  <si>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</si>
  <si>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</si>
  <si>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</si>
  <si>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</si>
  <si>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</si>
  <si>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</si>
  <si>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</si>
  <si>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</si>
  <si>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</si>
  <si>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</si>
  <si>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</si>
  <si>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</si>
  <si>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</si>
  <si>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</si>
  <si>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</si>
  <si>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</si>
  <si>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</si>
  <si>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</si>
  <si>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</si>
  <si>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</si>
  <si>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</si>
  <si>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</si>
  <si>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</si>
  <si>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</si>
  <si>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</si>
  <si>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</si>
  <si>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</si>
  <si>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</si>
  <si>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</si>
  <si>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</si>
  <si>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</si>
  <si>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</si>
  <si>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</si>
  <si>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</si>
  <si>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</si>
  <si>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</si>
  <si>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</si>
  <si>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</si>
  <si>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</si>
  <si>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</si>
  <si>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</si>
  <si>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</si>
  <si>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</si>
  <si>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</si>
  <si>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</si>
  <si>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</si>
  <si>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</si>
  <si>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</si>
  <si>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</si>
  <si>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</si>
  <si>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</si>
  <si>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</si>
  <si>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</si>
  <si>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</si>
  <si>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</si>
  <si>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</si>
  <si>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</si>
  <si>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</si>
  <si>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</si>
  <si>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</si>
  <si>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</si>
  <si>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</si>
  <si>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</si>
  <si>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</si>
  <si>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</si>
  <si>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</si>
  <si>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</si>
  <si>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</si>
  <si>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</si>
  <si>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</si>
  <si>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</si>
  <si>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</si>
  <si>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</si>
  <si>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</si>
  <si>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</si>
  <si>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</si>
  <si>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</si>
  <si>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</si>
  <si>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</si>
  <si>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</si>
  <si>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</si>
  <si>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</si>
  <si>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</si>
  <si>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</si>
  <si>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</si>
  <si>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</si>
  <si>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</si>
  <si>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</si>
  <si>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</si>
  <si>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</si>
  <si>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</si>
  <si>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</si>
  <si>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</si>
  <si>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</si>
  <si>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</si>
  <si>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</si>
  <si>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</si>
  <si>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</si>
  <si>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</si>
  <si>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</si>
  <si>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</si>
  <si>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</si>
  <si>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</si>
  <si>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</si>
  <si>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</si>
  <si>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</si>
  <si>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</si>
  <si>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</si>
  <si>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</si>
  <si>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</si>
  <si>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</si>
  <si>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</si>
  <si>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</si>
  <si>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</si>
  <si>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</si>
  <si>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</si>
  <si>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</si>
  <si>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</si>
  <si>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</si>
  <si>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</si>
  <si>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</si>
  <si>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</si>
  <si>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</si>
  <si>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</si>
  <si>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</si>
  <si>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</si>
  <si>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</si>
  <si>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</si>
  <si>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</si>
  <si>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</si>
  <si>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</si>
  <si>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</si>
  <si>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</si>
  <si>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</si>
  <si>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</si>
  <si>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</si>
  <si>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</si>
  <si>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</si>
  <si>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</si>
  <si>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</si>
  <si>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</si>
  <si>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</si>
  <si>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</si>
  <si>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</si>
  <si>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</si>
  <si>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</si>
  <si>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</si>
  <si>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</si>
  <si>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</si>
  <si>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</si>
  <si>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</si>
  <si>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</si>
  <si>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</si>
  <si>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</si>
  <si>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</si>
  <si>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</si>
  <si>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</si>
  <si>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</si>
  <si>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</si>
  <si>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</si>
  <si>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</si>
  <si>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</si>
  <si>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</si>
  <si>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</si>
  <si>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</si>
  <si>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</si>
  <si>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</si>
  <si>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</si>
  <si>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</si>
  <si>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</si>
  <si>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</si>
  <si>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</si>
  <si>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</si>
  <si>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</si>
  <si>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</si>
  <si>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</si>
  <si>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</si>
  <si>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</si>
  <si>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</si>
  <si>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</si>
  <si>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</si>
  <si>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</si>
  <si>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</si>
  <si>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</si>
  <si>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</si>
  <si>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</si>
  <si>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</si>
  <si>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</si>
  <si>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</si>
  <si>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</si>
  <si>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</si>
  <si>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</si>
  <si>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</si>
  <si>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</si>
  <si>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</si>
  <si>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</si>
  <si>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</si>
  <si>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</si>
  <si>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</si>
  <si>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</si>
  <si>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</si>
  <si>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</si>
  <si>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</si>
  <si>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</si>
  <si>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</si>
  <si>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</si>
  <si>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</si>
  <si>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</si>
  <si>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</si>
  <si>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</si>
  <si>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</si>
  <si>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</si>
  <si>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</si>
  <si>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</si>
  <si>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</si>
  <si>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</si>
  <si>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</si>
  <si>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</si>
  <si>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</si>
  <si>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</si>
  <si>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</si>
  <si>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</si>
  <si>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</si>
  <si>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</si>
  <si>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</si>
  <si>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</si>
  <si>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</si>
  <si>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</si>
  <si>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</si>
  <si>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</si>
  <si>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</si>
  <si>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</si>
  <si>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</si>
  <si>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</si>
  <si>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</si>
  <si>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</si>
  <si>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</si>
  <si>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</si>
  <si>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</si>
  <si>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</si>
  <si>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</si>
  <si>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</si>
  <si>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</si>
  <si>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</si>
  <si>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</si>
  <si>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</si>
  <si>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</si>
  <si>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</si>
  <si>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</si>
  <si>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</si>
  <si>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</si>
  <si>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</si>
  <si>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</si>
  <si>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</si>
  <si>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</si>
  <si>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</si>
  <si>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</si>
  <si>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</si>
  <si>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</si>
  <si>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</si>
  <si>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</si>
  <si>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</si>
  <si>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</si>
  <si>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</si>
  <si>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</si>
  <si>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</si>
  <si>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</si>
  <si>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</si>
  <si>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</si>
  <si>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</si>
  <si>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</si>
  <si>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</si>
  <si>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</si>
  <si>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</si>
  <si>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</si>
  <si>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</si>
  <si>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</si>
  <si>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</si>
  <si>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</si>
  <si>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</si>
  <si>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</si>
  <si>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</si>
  <si>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</si>
  <si>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</si>
  <si>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</si>
  <si>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</si>
  <si>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</si>
  <si>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</si>
  <si>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</si>
  <si>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</si>
  <si>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</si>
  <si>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</si>
  <si>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</si>
  <si>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</si>
  <si>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</si>
  <si>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</si>
  <si>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</si>
  <si>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</si>
  <si>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</si>
  <si>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</si>
  <si>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</si>
  <si>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</si>
  <si>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</si>
  <si>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</si>
  <si>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</si>
  <si>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</si>
  <si>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</si>
  <si>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</si>
  <si>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</si>
  <si>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</si>
  <si>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</si>
  <si>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</si>
  <si>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</si>
  <si>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</si>
  <si>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</si>
  <si>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</si>
  <si>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</si>
  <si>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</si>
  <si>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</si>
  <si>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</si>
  <si>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</si>
  <si>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</si>
  <si>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</si>
  <si>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</si>
  <si>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</si>
  <si>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</si>
  <si>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</si>
  <si>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</si>
  <si>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</si>
  <si>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</si>
  <si>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</si>
  <si>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</si>
  <si>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</si>
  <si>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</si>
  <si>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</si>
  <si>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</si>
  <si>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</si>
  <si>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</si>
  <si>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</si>
  <si>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</si>
  <si>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</si>
  <si>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</si>
  <si>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</si>
  <si>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</si>
  <si>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</si>
  <si>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</si>
  <si>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</si>
  <si>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</si>
  <si>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</si>
  <si>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</si>
  <si>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</si>
  <si>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</si>
  <si>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</si>
  <si>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</si>
  <si>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</si>
  <si>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</si>
  <si>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</si>
  <si>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</si>
  <si>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</si>
  <si>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</si>
  <si>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</si>
  <si>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</si>
  <si>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</si>
  <si>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</si>
  <si>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</si>
  <si>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</si>
  <si>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</si>
  <si>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</si>
  <si>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</si>
  <si>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</si>
  <si>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</si>
  <si>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</si>
  <si>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</si>
  <si>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</si>
  <si>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</si>
  <si>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</si>
  <si>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</si>
  <si>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</si>
  <si>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</si>
  <si>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</si>
  <si>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</si>
  <si>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</si>
  <si>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</si>
  <si>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</si>
  <si>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</si>
  <si>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</si>
  <si>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</si>
  <si>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</si>
  <si>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</si>
  <si>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</si>
  <si>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</si>
  <si>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</si>
  <si>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</si>
  <si>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</si>
  <si>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</si>
  <si>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</si>
  <si>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</si>
  <si>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</si>
  <si>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</si>
  <si>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</si>
  <si>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</si>
  <si>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</si>
  <si>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</si>
  <si>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</si>
  <si>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</si>
  <si>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</si>
  <si>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</si>
  <si>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</si>
  <si>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</si>
  <si>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</si>
  <si>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</si>
  <si>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</si>
  <si>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</si>
  <si>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</si>
  <si>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</si>
  <si>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</si>
  <si>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</si>
  <si>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</si>
  <si>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</si>
  <si>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</si>
  <si>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</si>
  <si>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</si>
  <si>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</si>
  <si>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</si>
  <si>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</si>
  <si>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</si>
  <si>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</si>
  <si>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</si>
  <si>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</si>
  <si>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</si>
  <si>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</si>
  <si>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</si>
  <si>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</si>
  <si>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</si>
  <si>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</si>
  <si>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</si>
  <si>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</si>
  <si>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</si>
  <si>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DACE WATPU, NA MARGEM DIREITA DO RIO TAPAJÓS, ITAITUBA/PA</t>
    </r>
  </si>
  <si>
    <r>
      <t xml:space="preserve">LOCAL DA OBRA: </t>
    </r>
    <r>
      <rPr>
        <sz val="11"/>
        <rFont val="Arial"/>
        <family val="2"/>
      </rPr>
      <t>ALDEIA DACE WATPU, NA MARGEM DIREITA DO RIO TAPAJÓS,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</si>
  <si>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</si>
  <si>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</si>
  <si>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</si>
  <si>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</si>
  <si>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</si>
  <si>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</si>
  <si>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</si>
  <si>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</si>
  <si>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DATIE BIUY (ANEXO SAWRE BA'AY)</t>
    </r>
  </si>
  <si>
    <r>
      <t xml:space="preserve">OBRA: </t>
    </r>
    <r>
      <rPr>
        <sz val="11"/>
        <rFont val="Arial"/>
        <family val="2"/>
      </rPr>
      <t>ESCOLA MUNICIPAL DE ENSINO FUNDAMENTAL DATIE BIUY (ANEXO SAWRE BA'AY)</t>
    </r>
  </si>
  <si>
    <t>PLANILHA ORÇAMENTÁRIA PARA A CONSTRUÇÃO DA ESCOLA MUNICIPAL DE ENSINO FUNDAMENTAL DATIE BIUY (ANEXO SAWRE BA'AY).</t>
  </si>
  <si>
    <t>PROJETO PARA A CONSTRUÇÃO DA ESCOLA ESCOLA MUNICIPAL DE ENSINO FUNDAMENTAL DATIE BIUY (ANEXO SAWRE BA'AY).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</si>
</sst>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299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CAE19303-9C8D-48C6-9D1D-1BC9CD640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F4A06AEE-92CF-463E-9289-933639B6193E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C17650A9-1F1F-4DD3-B691-01773C7DCD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B1D2E49-AEEF-479E-A273-D0A94B417DA3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A9" sqref="A9:D9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896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890627.97866600007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47549.735400000005</v>
      </c>
      <c r="J13" s="24">
        <f>J14</f>
        <v>61339.15866600001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47549.735400000005</v>
      </c>
      <c r="H14" s="11">
        <f>G14*1.29</f>
        <v>61339.15866600001</v>
      </c>
      <c r="I14" s="11">
        <f>F14*G14</f>
        <v>47549.735400000005</v>
      </c>
      <c r="J14" s="26">
        <f>F14*H14</f>
        <v>61339.15866600001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200217.5132660002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690410.46539999987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890627.97866600007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tabSelected="1" view="pageBreakPreview" topLeftCell="A6" zoomScale="115" zoomScaleNormal="100" zoomScaleSheetLayoutView="115" workbookViewId="0">
      <selection activeCell="B16" sqref="B16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897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890627.97866600007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69" t="s">
        <v>799</v>
      </c>
      <c r="B12" s="170"/>
      <c r="C12" s="170"/>
      <c r="D12" s="170"/>
      <c r="E12" s="170"/>
      <c r="F12" s="170"/>
      <c r="G12" s="171"/>
    </row>
    <row r="13" spans="1:9" ht="15" customHeight="1">
      <c r="A13" s="172" t="s">
        <v>0</v>
      </c>
      <c r="B13" s="173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801</v>
      </c>
      <c r="E14" s="99">
        <v>150</v>
      </c>
      <c r="F14" s="100">
        <v>121.91</v>
      </c>
      <c r="G14" s="101">
        <f>E14*F14</f>
        <v>18286.5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14.84</v>
      </c>
      <c r="F15" s="100">
        <v>1250</v>
      </c>
      <c r="G15" s="101">
        <f t="shared" ref="G15:G16" si="0">E15*F15</f>
        <v>18550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0" t="s">
        <v>13</v>
      </c>
      <c r="F17" s="191"/>
      <c r="G17" s="104">
        <f>SUM(G14:G16)</f>
        <v>36860.26</v>
      </c>
    </row>
    <row r="18" spans="1:7" ht="15" customHeight="1">
      <c r="A18" s="102"/>
      <c r="B18" s="103"/>
      <c r="C18" s="103"/>
      <c r="D18" s="103"/>
      <c r="E18" s="192" t="s">
        <v>14</v>
      </c>
      <c r="F18" s="193"/>
      <c r="G18" s="104">
        <f>SUM(G17)</f>
        <v>36860.26</v>
      </c>
    </row>
    <row r="19" spans="1:7" ht="15" customHeight="1">
      <c r="A19" s="102"/>
      <c r="B19" s="103"/>
      <c r="C19" s="103"/>
      <c r="D19" s="103"/>
      <c r="E19" s="192" t="s">
        <v>15</v>
      </c>
      <c r="F19" s="193"/>
      <c r="G19" s="104">
        <f>SUM(G18)</f>
        <v>36860.26</v>
      </c>
    </row>
    <row r="20" spans="1:7" ht="15" customHeight="1">
      <c r="A20" s="102"/>
      <c r="B20" s="103"/>
      <c r="C20" s="103"/>
      <c r="D20" s="103"/>
      <c r="E20" s="192" t="s">
        <v>16</v>
      </c>
      <c r="F20" s="193"/>
      <c r="G20" s="37">
        <f>G19*1.29</f>
        <v>47549.735400000005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4" t="s">
        <v>14</v>
      </c>
      <c r="F26" s="195"/>
      <c r="G26" s="37">
        <v>4549.1000000000004</v>
      </c>
    </row>
    <row r="27" spans="1:7" ht="15" customHeight="1">
      <c r="A27" s="34"/>
      <c r="B27" s="35"/>
      <c r="C27" s="35"/>
      <c r="D27" s="35"/>
      <c r="E27" s="194" t="s">
        <v>15</v>
      </c>
      <c r="F27" s="195"/>
      <c r="G27" s="37">
        <v>4549.1000000000004</v>
      </c>
    </row>
    <row r="28" spans="1:7" ht="15" customHeight="1">
      <c r="A28" s="34"/>
      <c r="B28" s="35"/>
      <c r="C28" s="35"/>
      <c r="D28" s="35"/>
      <c r="E28" s="194" t="s">
        <v>16</v>
      </c>
      <c r="F28" s="195"/>
      <c r="G28" s="37">
        <v>5868.34</v>
      </c>
    </row>
    <row r="29" spans="1:7" ht="10.15" customHeight="1">
      <c r="A29" s="34"/>
      <c r="B29" s="35"/>
      <c r="C29" s="196"/>
      <c r="D29" s="196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4" t="s">
        <v>14</v>
      </c>
      <c r="F40" s="195"/>
      <c r="G40" s="37">
        <v>175.94</v>
      </c>
    </row>
    <row r="41" spans="1:7" ht="15" customHeight="1">
      <c r="A41" s="34"/>
      <c r="B41" s="35"/>
      <c r="C41" s="35"/>
      <c r="D41" s="35"/>
      <c r="E41" s="194" t="s">
        <v>15</v>
      </c>
      <c r="F41" s="195"/>
      <c r="G41" s="37">
        <v>175.94</v>
      </c>
    </row>
    <row r="42" spans="1:7" ht="15" customHeight="1">
      <c r="A42" s="34"/>
      <c r="B42" s="35"/>
      <c r="C42" s="35"/>
      <c r="D42" s="35"/>
      <c r="E42" s="194" t="s">
        <v>16</v>
      </c>
      <c r="F42" s="195"/>
      <c r="G42" s="37">
        <v>226.96</v>
      </c>
    </row>
    <row r="43" spans="1:7" ht="10.15" customHeight="1">
      <c r="A43" s="34"/>
      <c r="B43" s="35"/>
      <c r="C43" s="196"/>
      <c r="D43" s="196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4" t="s">
        <v>14</v>
      </c>
      <c r="F56" s="195"/>
      <c r="G56" s="37">
        <v>4.8099999999999996</v>
      </c>
    </row>
    <row r="57" spans="1:7" ht="15" customHeight="1">
      <c r="A57" s="34"/>
      <c r="B57" s="35"/>
      <c r="C57" s="35"/>
      <c r="D57" s="35"/>
      <c r="E57" s="194" t="s">
        <v>15</v>
      </c>
      <c r="F57" s="195"/>
      <c r="G57" s="37">
        <v>4.8099999999999996</v>
      </c>
    </row>
    <row r="58" spans="1:7" ht="15" customHeight="1">
      <c r="A58" s="34"/>
      <c r="B58" s="35"/>
      <c r="C58" s="35"/>
      <c r="D58" s="35"/>
      <c r="E58" s="194" t="s">
        <v>16</v>
      </c>
      <c r="F58" s="195"/>
      <c r="G58" s="37">
        <v>6.2</v>
      </c>
    </row>
    <row r="59" spans="1:7" ht="10.15" customHeight="1">
      <c r="A59" s="34"/>
      <c r="B59" s="35"/>
      <c r="C59" s="196"/>
      <c r="D59" s="196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4" t="s">
        <v>14</v>
      </c>
      <c r="F80" s="195"/>
      <c r="G80" s="37">
        <v>284.76</v>
      </c>
    </row>
    <row r="81" spans="1:7" ht="15" customHeight="1">
      <c r="A81" s="34"/>
      <c r="B81" s="35"/>
      <c r="C81" s="35"/>
      <c r="D81" s="35"/>
      <c r="E81" s="194" t="s">
        <v>15</v>
      </c>
      <c r="F81" s="195"/>
      <c r="G81" s="37">
        <v>284.76</v>
      </c>
    </row>
    <row r="82" spans="1:7" ht="15" customHeight="1">
      <c r="A82" s="34"/>
      <c r="B82" s="35"/>
      <c r="C82" s="35"/>
      <c r="D82" s="35"/>
      <c r="E82" s="194" t="s">
        <v>16</v>
      </c>
      <c r="F82" s="195"/>
      <c r="G82" s="37">
        <v>367.34</v>
      </c>
    </row>
    <row r="83" spans="1:7" ht="10.15" customHeight="1">
      <c r="A83" s="34"/>
      <c r="B83" s="35"/>
      <c r="C83" s="196"/>
      <c r="D83" s="196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4" t="s">
        <v>14</v>
      </c>
      <c r="F94" s="195"/>
      <c r="G94" s="37">
        <v>106.97</v>
      </c>
    </row>
    <row r="95" spans="1:7" ht="15" customHeight="1">
      <c r="A95" s="34"/>
      <c r="B95" s="35"/>
      <c r="C95" s="35"/>
      <c r="D95" s="35"/>
      <c r="E95" s="194" t="s">
        <v>15</v>
      </c>
      <c r="F95" s="195"/>
      <c r="G95" s="37">
        <v>106.97</v>
      </c>
    </row>
    <row r="96" spans="1:7" ht="15" customHeight="1">
      <c r="A96" s="34"/>
      <c r="B96" s="35"/>
      <c r="C96" s="35"/>
      <c r="D96" s="35"/>
      <c r="E96" s="194" t="s">
        <v>16</v>
      </c>
      <c r="F96" s="195"/>
      <c r="G96" s="37">
        <v>137.99</v>
      </c>
    </row>
    <row r="97" spans="1:7" ht="10.15" customHeight="1">
      <c r="A97" s="34"/>
      <c r="B97" s="35"/>
      <c r="C97" s="196"/>
      <c r="D97" s="196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4" t="s">
        <v>14</v>
      </c>
      <c r="F102" s="195"/>
      <c r="G102" s="37">
        <v>51.27</v>
      </c>
    </row>
    <row r="103" spans="1:7" ht="15" customHeight="1">
      <c r="A103" s="34"/>
      <c r="B103" s="35"/>
      <c r="C103" s="35"/>
      <c r="D103" s="35"/>
      <c r="E103" s="194" t="s">
        <v>15</v>
      </c>
      <c r="F103" s="195"/>
      <c r="G103" s="37">
        <v>51.27</v>
      </c>
    </row>
    <row r="104" spans="1:7" ht="15" customHeight="1">
      <c r="A104" s="34"/>
      <c r="B104" s="35"/>
      <c r="C104" s="35"/>
      <c r="D104" s="35"/>
      <c r="E104" s="194" t="s">
        <v>16</v>
      </c>
      <c r="F104" s="195"/>
      <c r="G104" s="37">
        <v>66.14</v>
      </c>
    </row>
    <row r="105" spans="1:7" ht="10.15" customHeight="1">
      <c r="A105" s="34"/>
      <c r="B105" s="35"/>
      <c r="C105" s="196"/>
      <c r="D105" s="196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4" t="s">
        <v>14</v>
      </c>
      <c r="F113" s="195"/>
      <c r="G113" s="37">
        <v>54.59</v>
      </c>
    </row>
    <row r="114" spans="1:7" ht="15" customHeight="1">
      <c r="A114" s="34"/>
      <c r="B114" s="35"/>
      <c r="C114" s="35"/>
      <c r="D114" s="35"/>
      <c r="E114" s="194" t="s">
        <v>15</v>
      </c>
      <c r="F114" s="195"/>
      <c r="G114" s="37">
        <v>54.59</v>
      </c>
    </row>
    <row r="115" spans="1:7" ht="15" customHeight="1">
      <c r="A115" s="34"/>
      <c r="B115" s="35"/>
      <c r="C115" s="35"/>
      <c r="D115" s="35"/>
      <c r="E115" s="194" t="s">
        <v>16</v>
      </c>
      <c r="F115" s="195"/>
      <c r="G115" s="37">
        <v>70.42</v>
      </c>
    </row>
    <row r="116" spans="1:7" ht="10.15" customHeight="1">
      <c r="A116" s="34"/>
      <c r="B116" s="35"/>
      <c r="C116" s="196"/>
      <c r="D116" s="196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4" t="s">
        <v>14</v>
      </c>
      <c r="F127" s="195"/>
      <c r="G127" s="37">
        <v>105.84</v>
      </c>
    </row>
    <row r="128" spans="1:7" ht="15" customHeight="1">
      <c r="A128" s="34"/>
      <c r="B128" s="35"/>
      <c r="C128" s="35"/>
      <c r="D128" s="35"/>
      <c r="E128" s="194" t="s">
        <v>15</v>
      </c>
      <c r="F128" s="195"/>
      <c r="G128" s="37">
        <v>105.84</v>
      </c>
    </row>
    <row r="129" spans="1:7" ht="15" customHeight="1">
      <c r="A129" s="34"/>
      <c r="B129" s="35"/>
      <c r="C129" s="35"/>
      <c r="D129" s="35"/>
      <c r="E129" s="194" t="s">
        <v>16</v>
      </c>
      <c r="F129" s="195"/>
      <c r="G129" s="37">
        <v>136.53</v>
      </c>
    </row>
    <row r="130" spans="1:7" ht="10.15" customHeight="1">
      <c r="A130" s="34"/>
      <c r="B130" s="35"/>
      <c r="C130" s="196"/>
      <c r="D130" s="196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4" t="s">
        <v>14</v>
      </c>
      <c r="F141" s="195"/>
      <c r="G141" s="37">
        <v>704.84</v>
      </c>
    </row>
    <row r="142" spans="1:7" ht="15" customHeight="1">
      <c r="A142" s="34"/>
      <c r="B142" s="35"/>
      <c r="C142" s="35"/>
      <c r="D142" s="35"/>
      <c r="E142" s="194" t="s">
        <v>15</v>
      </c>
      <c r="F142" s="195"/>
      <c r="G142" s="37">
        <v>704.84</v>
      </c>
    </row>
    <row r="143" spans="1:7" ht="15" customHeight="1">
      <c r="A143" s="34"/>
      <c r="B143" s="35"/>
      <c r="C143" s="35"/>
      <c r="D143" s="35"/>
      <c r="E143" s="194" t="s">
        <v>16</v>
      </c>
      <c r="F143" s="195"/>
      <c r="G143" s="37">
        <v>909.24</v>
      </c>
    </row>
    <row r="144" spans="1:7" ht="10.15" customHeight="1">
      <c r="A144" s="34"/>
      <c r="B144" s="35"/>
      <c r="C144" s="196"/>
      <c r="D144" s="196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4" t="s">
        <v>14</v>
      </c>
      <c r="F152" s="195"/>
      <c r="G152" s="37">
        <v>3301.9</v>
      </c>
    </row>
    <row r="153" spans="1:7" ht="15" customHeight="1">
      <c r="A153" s="34"/>
      <c r="B153" s="35"/>
      <c r="C153" s="35"/>
      <c r="D153" s="35"/>
      <c r="E153" s="194" t="s">
        <v>15</v>
      </c>
      <c r="F153" s="195"/>
      <c r="G153" s="37">
        <v>3301.9</v>
      </c>
    </row>
    <row r="154" spans="1:7" ht="15" customHeight="1">
      <c r="A154" s="34"/>
      <c r="B154" s="35"/>
      <c r="C154" s="35"/>
      <c r="D154" s="35"/>
      <c r="E154" s="194" t="s">
        <v>16</v>
      </c>
      <c r="F154" s="195"/>
      <c r="G154" s="37">
        <v>4259.45</v>
      </c>
    </row>
    <row r="155" spans="1:7" ht="10.15" customHeight="1">
      <c r="A155" s="34"/>
      <c r="B155" s="35"/>
      <c r="C155" s="196"/>
      <c r="D155" s="196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4" t="s">
        <v>14</v>
      </c>
      <c r="F163" s="195"/>
      <c r="G163" s="37">
        <v>2738.41</v>
      </c>
    </row>
    <row r="164" spans="1:7" ht="15" customHeight="1">
      <c r="A164" s="34"/>
      <c r="B164" s="35"/>
      <c r="C164" s="35"/>
      <c r="D164" s="35"/>
      <c r="E164" s="194" t="s">
        <v>15</v>
      </c>
      <c r="F164" s="195"/>
      <c r="G164" s="37">
        <v>2738.41</v>
      </c>
    </row>
    <row r="165" spans="1:7" ht="15" customHeight="1">
      <c r="A165" s="34"/>
      <c r="B165" s="35"/>
      <c r="C165" s="35"/>
      <c r="D165" s="35"/>
      <c r="E165" s="194" t="s">
        <v>16</v>
      </c>
      <c r="F165" s="195"/>
      <c r="G165" s="37">
        <v>3532.55</v>
      </c>
    </row>
    <row r="166" spans="1:7" ht="10.15" customHeight="1">
      <c r="A166" s="34"/>
      <c r="B166" s="35"/>
      <c r="C166" s="196"/>
      <c r="D166" s="196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4" t="s">
        <v>14</v>
      </c>
      <c r="F174" s="195"/>
      <c r="G174" s="37">
        <v>3301.9</v>
      </c>
    </row>
    <row r="175" spans="1:7" ht="15" customHeight="1">
      <c r="A175" s="34"/>
      <c r="B175" s="35"/>
      <c r="C175" s="35"/>
      <c r="D175" s="35"/>
      <c r="E175" s="194" t="s">
        <v>15</v>
      </c>
      <c r="F175" s="195"/>
      <c r="G175" s="37">
        <v>3301.9</v>
      </c>
    </row>
    <row r="176" spans="1:7" ht="15" customHeight="1">
      <c r="A176" s="34"/>
      <c r="B176" s="35"/>
      <c r="C176" s="35"/>
      <c r="D176" s="35"/>
      <c r="E176" s="194" t="s">
        <v>16</v>
      </c>
      <c r="F176" s="195"/>
      <c r="G176" s="37">
        <v>4259.45</v>
      </c>
    </row>
    <row r="177" spans="1:7" ht="10.15" customHeight="1">
      <c r="A177" s="34"/>
      <c r="B177" s="35"/>
      <c r="C177" s="196"/>
      <c r="D177" s="196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4" t="s">
        <v>14</v>
      </c>
      <c r="F185" s="195"/>
      <c r="G185" s="37">
        <v>3301.9</v>
      </c>
    </row>
    <row r="186" spans="1:7" ht="15" customHeight="1">
      <c r="A186" s="34"/>
      <c r="B186" s="35"/>
      <c r="C186" s="35"/>
      <c r="D186" s="35"/>
      <c r="E186" s="194" t="s">
        <v>15</v>
      </c>
      <c r="F186" s="195"/>
      <c r="G186" s="37">
        <v>3301.9</v>
      </c>
    </row>
    <row r="187" spans="1:7" ht="15" customHeight="1">
      <c r="A187" s="34"/>
      <c r="B187" s="35"/>
      <c r="C187" s="35"/>
      <c r="D187" s="35"/>
      <c r="E187" s="194" t="s">
        <v>16</v>
      </c>
      <c r="F187" s="195"/>
      <c r="G187" s="37">
        <v>4259.45</v>
      </c>
    </row>
    <row r="188" spans="1:7" ht="10.15" customHeight="1">
      <c r="A188" s="34"/>
      <c r="B188" s="35"/>
      <c r="C188" s="196"/>
      <c r="D188" s="196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4" t="s">
        <v>14</v>
      </c>
      <c r="F196" s="195"/>
      <c r="G196" s="37">
        <v>3262.71</v>
      </c>
    </row>
    <row r="197" spans="1:7" ht="15" customHeight="1">
      <c r="A197" s="34"/>
      <c r="B197" s="35"/>
      <c r="C197" s="35"/>
      <c r="D197" s="35"/>
      <c r="E197" s="194" t="s">
        <v>15</v>
      </c>
      <c r="F197" s="195"/>
      <c r="G197" s="37">
        <v>3262.71</v>
      </c>
    </row>
    <row r="198" spans="1:7" ht="15" customHeight="1">
      <c r="A198" s="34"/>
      <c r="B198" s="35"/>
      <c r="C198" s="35"/>
      <c r="D198" s="35"/>
      <c r="E198" s="194" t="s">
        <v>16</v>
      </c>
      <c r="F198" s="195"/>
      <c r="G198" s="37">
        <v>4208.8999999999996</v>
      </c>
    </row>
    <row r="199" spans="1:7" ht="10.15" customHeight="1">
      <c r="A199" s="34"/>
      <c r="B199" s="35"/>
      <c r="C199" s="196"/>
      <c r="D199" s="196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4" t="s">
        <v>14</v>
      </c>
      <c r="F209" s="195"/>
      <c r="G209" s="37">
        <v>68.17</v>
      </c>
    </row>
    <row r="210" spans="1:7" ht="15" customHeight="1">
      <c r="A210" s="34"/>
      <c r="B210" s="35"/>
      <c r="C210" s="35"/>
      <c r="D210" s="35"/>
      <c r="E210" s="194" t="s">
        <v>15</v>
      </c>
      <c r="F210" s="195"/>
      <c r="G210" s="37">
        <v>68.17</v>
      </c>
    </row>
    <row r="211" spans="1:7" ht="15" customHeight="1">
      <c r="A211" s="34"/>
      <c r="B211" s="35"/>
      <c r="C211" s="35"/>
      <c r="D211" s="35"/>
      <c r="E211" s="194" t="s">
        <v>16</v>
      </c>
      <c r="F211" s="195"/>
      <c r="G211" s="37">
        <v>87.94</v>
      </c>
    </row>
    <row r="212" spans="1:7" ht="10.15" customHeight="1">
      <c r="A212" s="34"/>
      <c r="B212" s="35"/>
      <c r="C212" s="196"/>
      <c r="D212" s="196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4" t="s">
        <v>14</v>
      </c>
      <c r="F222" s="195"/>
      <c r="G222" s="37">
        <v>68.260000000000005</v>
      </c>
    </row>
    <row r="223" spans="1:7" ht="15" customHeight="1">
      <c r="A223" s="34"/>
      <c r="B223" s="35"/>
      <c r="C223" s="35"/>
      <c r="D223" s="35"/>
      <c r="E223" s="194" t="s">
        <v>15</v>
      </c>
      <c r="F223" s="195"/>
      <c r="G223" s="37">
        <v>68.260000000000005</v>
      </c>
    </row>
    <row r="224" spans="1:7" ht="15" customHeight="1">
      <c r="A224" s="34"/>
      <c r="B224" s="35"/>
      <c r="C224" s="35"/>
      <c r="D224" s="35"/>
      <c r="E224" s="194" t="s">
        <v>16</v>
      </c>
      <c r="F224" s="195"/>
      <c r="G224" s="37">
        <v>88.06</v>
      </c>
    </row>
    <row r="225" spans="1:7" ht="10.15" customHeight="1">
      <c r="A225" s="34"/>
      <c r="B225" s="35"/>
      <c r="C225" s="196"/>
      <c r="D225" s="196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4" t="s">
        <v>14</v>
      </c>
      <c r="F239" s="195"/>
      <c r="G239" s="37">
        <v>59.35</v>
      </c>
    </row>
    <row r="240" spans="1:7" ht="15" customHeight="1">
      <c r="A240" s="34"/>
      <c r="B240" s="35"/>
      <c r="C240" s="35"/>
      <c r="D240" s="35"/>
      <c r="E240" s="194" t="s">
        <v>15</v>
      </c>
      <c r="F240" s="195"/>
      <c r="G240" s="37">
        <v>59.35</v>
      </c>
    </row>
    <row r="241" spans="1:7" ht="15" customHeight="1">
      <c r="A241" s="34"/>
      <c r="B241" s="35"/>
      <c r="C241" s="35"/>
      <c r="D241" s="35"/>
      <c r="E241" s="194" t="s">
        <v>16</v>
      </c>
      <c r="F241" s="195"/>
      <c r="G241" s="37">
        <v>76.56</v>
      </c>
    </row>
    <row r="242" spans="1:7" ht="10.15" customHeight="1">
      <c r="A242" s="34"/>
      <c r="B242" s="35"/>
      <c r="C242" s="196"/>
      <c r="D242" s="196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4" t="s">
        <v>14</v>
      </c>
      <c r="F256" s="195"/>
      <c r="G256" s="37">
        <v>33.950000000000003</v>
      </c>
    </row>
    <row r="257" spans="1:7" ht="15" customHeight="1">
      <c r="A257" s="34"/>
      <c r="B257" s="35"/>
      <c r="C257" s="35"/>
      <c r="D257" s="35"/>
      <c r="E257" s="194" t="s">
        <v>15</v>
      </c>
      <c r="F257" s="195"/>
      <c r="G257" s="37">
        <v>33.950000000000003</v>
      </c>
    </row>
    <row r="258" spans="1:7" ht="15" customHeight="1">
      <c r="A258" s="34"/>
      <c r="B258" s="35"/>
      <c r="C258" s="35"/>
      <c r="D258" s="35"/>
      <c r="E258" s="194" t="s">
        <v>16</v>
      </c>
      <c r="F258" s="195"/>
      <c r="G258" s="37">
        <v>43.8</v>
      </c>
    </row>
    <row r="259" spans="1:7" ht="10.15" customHeight="1">
      <c r="A259" s="34"/>
      <c r="B259" s="35"/>
      <c r="C259" s="196"/>
      <c r="D259" s="196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4" t="s">
        <v>14</v>
      </c>
      <c r="F266" s="195"/>
      <c r="G266" s="37">
        <v>10.89</v>
      </c>
    </row>
    <row r="267" spans="1:7" ht="15" customHeight="1">
      <c r="A267" s="34"/>
      <c r="B267" s="35"/>
      <c r="C267" s="35"/>
      <c r="D267" s="35"/>
      <c r="E267" s="194" t="s">
        <v>15</v>
      </c>
      <c r="F267" s="195"/>
      <c r="G267" s="37">
        <v>10.89</v>
      </c>
    </row>
    <row r="268" spans="1:7" ht="15" customHeight="1">
      <c r="A268" s="34"/>
      <c r="B268" s="35"/>
      <c r="C268" s="35"/>
      <c r="D268" s="35"/>
      <c r="E268" s="194" t="s">
        <v>16</v>
      </c>
      <c r="F268" s="195"/>
      <c r="G268" s="37">
        <v>14.05</v>
      </c>
    </row>
    <row r="269" spans="1:7" ht="10.15" customHeight="1">
      <c r="A269" s="34"/>
      <c r="B269" s="35"/>
      <c r="C269" s="196"/>
      <c r="D269" s="196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4" t="s">
        <v>14</v>
      </c>
      <c r="F276" s="195"/>
      <c r="G276" s="37">
        <v>44.47</v>
      </c>
    </row>
    <row r="277" spans="1:7" ht="15" customHeight="1">
      <c r="A277" s="34"/>
      <c r="B277" s="35"/>
      <c r="C277" s="35"/>
      <c r="D277" s="35"/>
      <c r="E277" s="194" t="s">
        <v>15</v>
      </c>
      <c r="F277" s="195"/>
      <c r="G277" s="37">
        <v>44.47</v>
      </c>
    </row>
    <row r="278" spans="1:7" ht="15" customHeight="1">
      <c r="A278" s="34"/>
      <c r="B278" s="35"/>
      <c r="C278" s="35"/>
      <c r="D278" s="35"/>
      <c r="E278" s="194" t="s">
        <v>16</v>
      </c>
      <c r="F278" s="195"/>
      <c r="G278" s="37">
        <v>57.37</v>
      </c>
    </row>
    <row r="279" spans="1:7" ht="10.15" customHeight="1">
      <c r="A279" s="34"/>
      <c r="B279" s="35"/>
      <c r="C279" s="196"/>
      <c r="D279" s="196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4" t="s">
        <v>14</v>
      </c>
      <c r="F290" s="195"/>
      <c r="G290" s="37">
        <v>82.33</v>
      </c>
    </row>
    <row r="291" spans="1:7" ht="15" customHeight="1">
      <c r="A291" s="34"/>
      <c r="B291" s="35"/>
      <c r="C291" s="35"/>
      <c r="D291" s="35"/>
      <c r="E291" s="194" t="s">
        <v>15</v>
      </c>
      <c r="F291" s="195"/>
      <c r="G291" s="37">
        <v>82.33</v>
      </c>
    </row>
    <row r="292" spans="1:7" ht="15" customHeight="1">
      <c r="A292" s="34"/>
      <c r="B292" s="35"/>
      <c r="C292" s="35"/>
      <c r="D292" s="35"/>
      <c r="E292" s="194" t="s">
        <v>16</v>
      </c>
      <c r="F292" s="195"/>
      <c r="G292" s="37">
        <v>106.21</v>
      </c>
    </row>
    <row r="293" spans="1:7" ht="10.15" customHeight="1">
      <c r="A293" s="34"/>
      <c r="B293" s="35"/>
      <c r="C293" s="196"/>
      <c r="D293" s="196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4" t="s">
        <v>14</v>
      </c>
      <c r="F300" s="195"/>
      <c r="G300" s="37">
        <v>37.94</v>
      </c>
    </row>
    <row r="301" spans="1:7" ht="15" customHeight="1">
      <c r="A301" s="34"/>
      <c r="B301" s="35"/>
      <c r="C301" s="35"/>
      <c r="D301" s="35"/>
      <c r="E301" s="194" t="s">
        <v>15</v>
      </c>
      <c r="F301" s="195"/>
      <c r="G301" s="37">
        <v>37.94</v>
      </c>
    </row>
    <row r="302" spans="1:7" ht="15" customHeight="1">
      <c r="A302" s="34"/>
      <c r="B302" s="35"/>
      <c r="C302" s="35"/>
      <c r="D302" s="35"/>
      <c r="E302" s="194" t="s">
        <v>16</v>
      </c>
      <c r="F302" s="195"/>
      <c r="G302" s="37">
        <v>48.94</v>
      </c>
    </row>
    <row r="303" spans="1:7" ht="10.15" customHeight="1">
      <c r="A303" s="34"/>
      <c r="B303" s="35"/>
      <c r="C303" s="196"/>
      <c r="D303" s="196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4" t="s">
        <v>14</v>
      </c>
      <c r="F314" s="195"/>
      <c r="G314" s="37">
        <v>68.510000000000005</v>
      </c>
    </row>
    <row r="315" spans="1:7" ht="15" customHeight="1">
      <c r="A315" s="34"/>
      <c r="B315" s="35"/>
      <c r="C315" s="35"/>
      <c r="D315" s="35"/>
      <c r="E315" s="194" t="s">
        <v>15</v>
      </c>
      <c r="F315" s="195"/>
      <c r="G315" s="37">
        <v>68.510000000000005</v>
      </c>
    </row>
    <row r="316" spans="1:7" ht="15" customHeight="1">
      <c r="A316" s="34"/>
      <c r="B316" s="35"/>
      <c r="C316" s="35"/>
      <c r="D316" s="35"/>
      <c r="E316" s="194" t="s">
        <v>16</v>
      </c>
      <c r="F316" s="195"/>
      <c r="G316" s="37">
        <v>88.38</v>
      </c>
    </row>
    <row r="317" spans="1:7" ht="10.15" customHeight="1">
      <c r="A317" s="34"/>
      <c r="B317" s="35"/>
      <c r="C317" s="196"/>
      <c r="D317" s="196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4" t="s">
        <v>14</v>
      </c>
      <c r="F327" s="195"/>
      <c r="G327" s="37">
        <v>36.18</v>
      </c>
    </row>
    <row r="328" spans="1:7" ht="15" customHeight="1">
      <c r="A328" s="34"/>
      <c r="B328" s="35"/>
      <c r="C328" s="35"/>
      <c r="D328" s="35"/>
      <c r="E328" s="194" t="s">
        <v>15</v>
      </c>
      <c r="F328" s="195"/>
      <c r="G328" s="37">
        <v>36.18</v>
      </c>
    </row>
    <row r="329" spans="1:7" ht="15" customHeight="1">
      <c r="A329" s="34"/>
      <c r="B329" s="35"/>
      <c r="C329" s="35"/>
      <c r="D329" s="35"/>
      <c r="E329" s="194" t="s">
        <v>16</v>
      </c>
      <c r="F329" s="195"/>
      <c r="G329" s="37">
        <v>46.67</v>
      </c>
    </row>
    <row r="330" spans="1:7" ht="10.15" customHeight="1">
      <c r="A330" s="34"/>
      <c r="B330" s="35"/>
      <c r="C330" s="196"/>
      <c r="D330" s="196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4" t="s">
        <v>14</v>
      </c>
      <c r="F338" s="195"/>
      <c r="G338" s="37">
        <v>116.37</v>
      </c>
    </row>
    <row r="339" spans="1:7" ht="15" customHeight="1">
      <c r="A339" s="34"/>
      <c r="B339" s="35"/>
      <c r="C339" s="35"/>
      <c r="D339" s="35"/>
      <c r="E339" s="194" t="s">
        <v>15</v>
      </c>
      <c r="F339" s="195"/>
      <c r="G339" s="37">
        <v>116.37</v>
      </c>
    </row>
    <row r="340" spans="1:7" ht="15" customHeight="1">
      <c r="A340" s="34"/>
      <c r="B340" s="35"/>
      <c r="C340" s="35"/>
      <c r="D340" s="35"/>
      <c r="E340" s="194" t="s">
        <v>16</v>
      </c>
      <c r="F340" s="195"/>
      <c r="G340" s="37">
        <v>150.12</v>
      </c>
    </row>
    <row r="341" spans="1:7" ht="10.15" customHeight="1">
      <c r="A341" s="34"/>
      <c r="B341" s="35"/>
      <c r="C341" s="196"/>
      <c r="D341" s="196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4" t="s">
        <v>14</v>
      </c>
      <c r="F352" s="195"/>
      <c r="G352" s="37">
        <v>91.05</v>
      </c>
    </row>
    <row r="353" spans="1:7" ht="15" customHeight="1">
      <c r="A353" s="34"/>
      <c r="B353" s="35"/>
      <c r="C353" s="35"/>
      <c r="D353" s="35"/>
      <c r="E353" s="194" t="s">
        <v>15</v>
      </c>
      <c r="F353" s="195"/>
      <c r="G353" s="37">
        <v>91.05</v>
      </c>
    </row>
    <row r="354" spans="1:7" ht="15" customHeight="1">
      <c r="A354" s="34"/>
      <c r="B354" s="35"/>
      <c r="C354" s="35"/>
      <c r="D354" s="35"/>
      <c r="E354" s="194" t="s">
        <v>16</v>
      </c>
      <c r="F354" s="195"/>
      <c r="G354" s="37">
        <v>117.45</v>
      </c>
    </row>
    <row r="355" spans="1:7" ht="10.15" customHeight="1">
      <c r="A355" s="34"/>
      <c r="B355" s="35"/>
      <c r="C355" s="196"/>
      <c r="D355" s="196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4" t="s">
        <v>14</v>
      </c>
      <c r="F366" s="195"/>
      <c r="G366" s="37">
        <v>91.05</v>
      </c>
    </row>
    <row r="367" spans="1:7" ht="15" customHeight="1">
      <c r="A367" s="34"/>
      <c r="B367" s="35"/>
      <c r="C367" s="35"/>
      <c r="D367" s="35"/>
      <c r="E367" s="194" t="s">
        <v>15</v>
      </c>
      <c r="F367" s="195"/>
      <c r="G367" s="37">
        <v>91.05</v>
      </c>
    </row>
    <row r="368" spans="1:7" ht="15" customHeight="1">
      <c r="A368" s="34"/>
      <c r="B368" s="35"/>
      <c r="C368" s="35"/>
      <c r="D368" s="35"/>
      <c r="E368" s="194" t="s">
        <v>16</v>
      </c>
      <c r="F368" s="195"/>
      <c r="G368" s="37">
        <v>117.45</v>
      </c>
    </row>
    <row r="369" spans="1:7" ht="10.15" customHeight="1">
      <c r="A369" s="34"/>
      <c r="B369" s="35"/>
      <c r="C369" s="196"/>
      <c r="D369" s="196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4" t="s">
        <v>14</v>
      </c>
      <c r="F382" s="195"/>
      <c r="G382" s="37">
        <v>234.35</v>
      </c>
    </row>
    <row r="383" spans="1:7" ht="15" customHeight="1">
      <c r="A383" s="34"/>
      <c r="B383" s="35"/>
      <c r="C383" s="35"/>
      <c r="D383" s="35"/>
      <c r="E383" s="194" t="s">
        <v>15</v>
      </c>
      <c r="F383" s="195"/>
      <c r="G383" s="37">
        <v>234.35</v>
      </c>
    </row>
    <row r="384" spans="1:7" ht="15" customHeight="1">
      <c r="A384" s="34"/>
      <c r="B384" s="35"/>
      <c r="C384" s="35"/>
      <c r="D384" s="35"/>
      <c r="E384" s="194" t="s">
        <v>16</v>
      </c>
      <c r="F384" s="195"/>
      <c r="G384" s="37">
        <v>302.31</v>
      </c>
    </row>
    <row r="385" spans="1:7" ht="10.15" customHeight="1">
      <c r="A385" s="34"/>
      <c r="B385" s="35"/>
      <c r="C385" s="196"/>
      <c r="D385" s="196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4" t="s">
        <v>14</v>
      </c>
      <c r="F397" s="195"/>
      <c r="G397" s="37">
        <v>492.4</v>
      </c>
    </row>
    <row r="398" spans="1:7" ht="15" customHeight="1">
      <c r="A398" s="34"/>
      <c r="B398" s="35"/>
      <c r="C398" s="35"/>
      <c r="D398" s="35"/>
      <c r="E398" s="194" t="s">
        <v>15</v>
      </c>
      <c r="F398" s="195"/>
      <c r="G398" s="37">
        <v>492.4</v>
      </c>
    </row>
    <row r="399" spans="1:7" ht="15" customHeight="1">
      <c r="A399" s="34"/>
      <c r="B399" s="35"/>
      <c r="C399" s="35"/>
      <c r="D399" s="35"/>
      <c r="E399" s="194" t="s">
        <v>16</v>
      </c>
      <c r="F399" s="195"/>
      <c r="G399" s="37">
        <v>635.20000000000005</v>
      </c>
    </row>
    <row r="400" spans="1:7" ht="10.15" customHeight="1">
      <c r="A400" s="34"/>
      <c r="B400" s="35"/>
      <c r="C400" s="196"/>
      <c r="D400" s="196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4" t="s">
        <v>14</v>
      </c>
      <c r="F409" s="195"/>
      <c r="G409" s="37">
        <v>770.51</v>
      </c>
    </row>
    <row r="410" spans="1:7" ht="15" customHeight="1">
      <c r="A410" s="34"/>
      <c r="B410" s="35"/>
      <c r="C410" s="35"/>
      <c r="D410" s="35"/>
      <c r="E410" s="194" t="s">
        <v>15</v>
      </c>
      <c r="F410" s="195"/>
      <c r="G410" s="37">
        <v>770.51</v>
      </c>
    </row>
    <row r="411" spans="1:7" ht="15" customHeight="1">
      <c r="A411" s="34"/>
      <c r="B411" s="35"/>
      <c r="C411" s="35"/>
      <c r="D411" s="35"/>
      <c r="E411" s="194" t="s">
        <v>16</v>
      </c>
      <c r="F411" s="195"/>
      <c r="G411" s="37">
        <v>993.96</v>
      </c>
    </row>
    <row r="412" spans="1:7" ht="10.15" customHeight="1">
      <c r="A412" s="34"/>
      <c r="B412" s="35"/>
      <c r="C412" s="196"/>
      <c r="D412" s="196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4" t="s">
        <v>14</v>
      </c>
      <c r="F421" s="195"/>
      <c r="G421" s="37">
        <v>105.26</v>
      </c>
    </row>
    <row r="422" spans="1:7" ht="15" customHeight="1">
      <c r="A422" s="34"/>
      <c r="B422" s="35"/>
      <c r="C422" s="35"/>
      <c r="D422" s="35"/>
      <c r="E422" s="194" t="s">
        <v>15</v>
      </c>
      <c r="F422" s="195"/>
      <c r="G422" s="37">
        <v>105.26</v>
      </c>
    </row>
    <row r="423" spans="1:7" ht="15" customHeight="1">
      <c r="A423" s="34"/>
      <c r="B423" s="35"/>
      <c r="C423" s="35"/>
      <c r="D423" s="35"/>
      <c r="E423" s="194" t="s">
        <v>16</v>
      </c>
      <c r="F423" s="195"/>
      <c r="G423" s="37">
        <v>135.79</v>
      </c>
    </row>
    <row r="424" spans="1:7" ht="10.15" customHeight="1">
      <c r="A424" s="34"/>
      <c r="B424" s="35"/>
      <c r="C424" s="196"/>
      <c r="D424" s="196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4" t="s">
        <v>14</v>
      </c>
      <c r="F433" s="195"/>
      <c r="G433" s="37">
        <v>321.20999999999998</v>
      </c>
    </row>
    <row r="434" spans="1:7" ht="15" customHeight="1">
      <c r="A434" s="34"/>
      <c r="B434" s="35"/>
      <c r="C434" s="35"/>
      <c r="D434" s="35"/>
      <c r="E434" s="194" t="s">
        <v>15</v>
      </c>
      <c r="F434" s="195"/>
      <c r="G434" s="37">
        <v>321.20999999999998</v>
      </c>
    </row>
    <row r="435" spans="1:7" ht="15" customHeight="1">
      <c r="A435" s="34"/>
      <c r="B435" s="35"/>
      <c r="C435" s="35"/>
      <c r="D435" s="35"/>
      <c r="E435" s="194" t="s">
        <v>16</v>
      </c>
      <c r="F435" s="195"/>
      <c r="G435" s="37">
        <v>414.36</v>
      </c>
    </row>
    <row r="436" spans="1:7" ht="10.15" customHeight="1">
      <c r="A436" s="34"/>
      <c r="B436" s="35"/>
      <c r="C436" s="196"/>
      <c r="D436" s="196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4" t="s">
        <v>14</v>
      </c>
      <c r="F451" s="195"/>
      <c r="G451" s="37">
        <v>583.92999999999995</v>
      </c>
    </row>
    <row r="452" spans="1:7" ht="15" customHeight="1">
      <c r="A452" s="34"/>
      <c r="B452" s="35"/>
      <c r="C452" s="35"/>
      <c r="D452" s="35"/>
      <c r="E452" s="194" t="s">
        <v>15</v>
      </c>
      <c r="F452" s="195"/>
      <c r="G452" s="37">
        <v>583.92999999999995</v>
      </c>
    </row>
    <row r="453" spans="1:7" ht="15" customHeight="1">
      <c r="A453" s="34"/>
      <c r="B453" s="35"/>
      <c r="C453" s="35"/>
      <c r="D453" s="35"/>
      <c r="E453" s="194" t="s">
        <v>16</v>
      </c>
      <c r="F453" s="195"/>
      <c r="G453" s="37">
        <v>753.27</v>
      </c>
    </row>
    <row r="454" spans="1:7" ht="10.15" customHeight="1">
      <c r="A454" s="34"/>
      <c r="B454" s="35"/>
      <c r="C454" s="196"/>
      <c r="D454" s="196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4" t="s">
        <v>14</v>
      </c>
      <c r="F465" s="195"/>
      <c r="G465" s="37">
        <v>283.41000000000003</v>
      </c>
    </row>
    <row r="466" spans="1:7" ht="15" customHeight="1">
      <c r="A466" s="34"/>
      <c r="B466" s="35"/>
      <c r="C466" s="35"/>
      <c r="D466" s="35"/>
      <c r="E466" s="194" t="s">
        <v>15</v>
      </c>
      <c r="F466" s="195"/>
      <c r="G466" s="37">
        <v>283.41000000000003</v>
      </c>
    </row>
    <row r="467" spans="1:7" ht="15" customHeight="1">
      <c r="A467" s="34"/>
      <c r="B467" s="35"/>
      <c r="C467" s="35"/>
      <c r="D467" s="35"/>
      <c r="E467" s="194" t="s">
        <v>16</v>
      </c>
      <c r="F467" s="195"/>
      <c r="G467" s="37">
        <v>365.6</v>
      </c>
    </row>
    <row r="468" spans="1:7" ht="10.15" customHeight="1">
      <c r="A468" s="34"/>
      <c r="B468" s="35"/>
      <c r="C468" s="196"/>
      <c r="D468" s="196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4" t="s">
        <v>14</v>
      </c>
      <c r="F477" s="195"/>
      <c r="G477" s="37">
        <v>13.41</v>
      </c>
    </row>
    <row r="478" spans="1:7" ht="15" customHeight="1">
      <c r="A478" s="34"/>
      <c r="B478" s="35"/>
      <c r="C478" s="35"/>
      <c r="D478" s="35"/>
      <c r="E478" s="194" t="s">
        <v>15</v>
      </c>
      <c r="F478" s="195"/>
      <c r="G478" s="37">
        <v>13.41</v>
      </c>
    </row>
    <row r="479" spans="1:7" ht="15" customHeight="1">
      <c r="A479" s="34"/>
      <c r="B479" s="35"/>
      <c r="C479" s="35"/>
      <c r="D479" s="35"/>
      <c r="E479" s="194" t="s">
        <v>16</v>
      </c>
      <c r="F479" s="195"/>
      <c r="G479" s="37">
        <v>17.3</v>
      </c>
    </row>
    <row r="480" spans="1:7" ht="10.15" customHeight="1">
      <c r="A480" s="34"/>
      <c r="B480" s="35"/>
      <c r="C480" s="196"/>
      <c r="D480" s="196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4" t="s">
        <v>14</v>
      </c>
      <c r="F489" s="195"/>
      <c r="G489" s="37">
        <v>16.149999999999999</v>
      </c>
    </row>
    <row r="490" spans="1:7" ht="15" customHeight="1">
      <c r="A490" s="34"/>
      <c r="B490" s="35"/>
      <c r="C490" s="35"/>
      <c r="D490" s="35"/>
      <c r="E490" s="194" t="s">
        <v>15</v>
      </c>
      <c r="F490" s="195"/>
      <c r="G490" s="37">
        <v>16.149999999999999</v>
      </c>
    </row>
    <row r="491" spans="1:7" ht="15" customHeight="1">
      <c r="A491" s="34"/>
      <c r="B491" s="35"/>
      <c r="C491" s="35"/>
      <c r="D491" s="35"/>
      <c r="E491" s="194" t="s">
        <v>16</v>
      </c>
      <c r="F491" s="195"/>
      <c r="G491" s="37">
        <v>20.83</v>
      </c>
    </row>
    <row r="492" spans="1:7" ht="10.15" customHeight="1">
      <c r="A492" s="34"/>
      <c r="B492" s="35"/>
      <c r="C492" s="196"/>
      <c r="D492" s="196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4" t="s">
        <v>14</v>
      </c>
      <c r="F501" s="195"/>
      <c r="G501" s="37">
        <v>22.48</v>
      </c>
    </row>
    <row r="502" spans="1:7" ht="15" customHeight="1">
      <c r="A502" s="34"/>
      <c r="B502" s="35"/>
      <c r="C502" s="35"/>
      <c r="D502" s="35"/>
      <c r="E502" s="194" t="s">
        <v>15</v>
      </c>
      <c r="F502" s="195"/>
      <c r="G502" s="37">
        <v>22.48</v>
      </c>
    </row>
    <row r="503" spans="1:7" ht="15" customHeight="1">
      <c r="A503" s="34"/>
      <c r="B503" s="35"/>
      <c r="C503" s="35"/>
      <c r="D503" s="35"/>
      <c r="E503" s="194" t="s">
        <v>16</v>
      </c>
      <c r="F503" s="195"/>
      <c r="G503" s="37">
        <v>29</v>
      </c>
    </row>
    <row r="504" spans="1:7" ht="10.15" customHeight="1">
      <c r="A504" s="34"/>
      <c r="B504" s="35"/>
      <c r="C504" s="196"/>
      <c r="D504" s="196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4" t="s">
        <v>14</v>
      </c>
      <c r="F513" s="195"/>
      <c r="G513" s="37">
        <v>53.25</v>
      </c>
    </row>
    <row r="514" spans="1:7" ht="15" customHeight="1">
      <c r="A514" s="34"/>
      <c r="B514" s="35"/>
      <c r="C514" s="35"/>
      <c r="D514" s="35"/>
      <c r="E514" s="194" t="s">
        <v>15</v>
      </c>
      <c r="F514" s="195"/>
      <c r="G514" s="37">
        <v>53.25</v>
      </c>
    </row>
    <row r="515" spans="1:7" ht="15" customHeight="1">
      <c r="A515" s="34"/>
      <c r="B515" s="35"/>
      <c r="C515" s="35"/>
      <c r="D515" s="35"/>
      <c r="E515" s="194" t="s">
        <v>16</v>
      </c>
      <c r="F515" s="195"/>
      <c r="G515" s="37">
        <v>68.69</v>
      </c>
    </row>
    <row r="516" spans="1:7" ht="10.15" customHeight="1">
      <c r="A516" s="34"/>
      <c r="B516" s="35"/>
      <c r="C516" s="196"/>
      <c r="D516" s="196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4" t="s">
        <v>14</v>
      </c>
      <c r="F526" s="195"/>
      <c r="G526" s="37">
        <v>38.79</v>
      </c>
    </row>
    <row r="527" spans="1:7" ht="15" customHeight="1">
      <c r="A527" s="34"/>
      <c r="B527" s="35"/>
      <c r="C527" s="35"/>
      <c r="D527" s="35"/>
      <c r="E527" s="194" t="s">
        <v>15</v>
      </c>
      <c r="F527" s="195"/>
      <c r="G527" s="37">
        <v>38.79</v>
      </c>
    </row>
    <row r="528" spans="1:7" ht="15" customHeight="1">
      <c r="A528" s="34"/>
      <c r="B528" s="35"/>
      <c r="C528" s="35"/>
      <c r="D528" s="35"/>
      <c r="E528" s="194" t="s">
        <v>16</v>
      </c>
      <c r="F528" s="195"/>
      <c r="G528" s="37">
        <v>50.04</v>
      </c>
    </row>
    <row r="529" spans="1:7" ht="10.15" customHeight="1">
      <c r="A529" s="34"/>
      <c r="B529" s="35"/>
      <c r="C529" s="196"/>
      <c r="D529" s="196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4" t="s">
        <v>14</v>
      </c>
      <c r="F545" s="195"/>
      <c r="G545" s="37">
        <v>391.72</v>
      </c>
    </row>
    <row r="546" spans="1:7" ht="15" customHeight="1">
      <c r="A546" s="34"/>
      <c r="B546" s="35"/>
      <c r="C546" s="35"/>
      <c r="D546" s="35"/>
      <c r="E546" s="194" t="s">
        <v>15</v>
      </c>
      <c r="F546" s="195"/>
      <c r="G546" s="37">
        <v>391.72</v>
      </c>
    </row>
    <row r="547" spans="1:7" ht="15" customHeight="1">
      <c r="A547" s="34"/>
      <c r="B547" s="35"/>
      <c r="C547" s="35"/>
      <c r="D547" s="35"/>
      <c r="E547" s="194" t="s">
        <v>16</v>
      </c>
      <c r="F547" s="195"/>
      <c r="G547" s="37">
        <v>505.32</v>
      </c>
    </row>
    <row r="548" spans="1:7" ht="10.15" customHeight="1">
      <c r="A548" s="34"/>
      <c r="B548" s="35"/>
      <c r="C548" s="196"/>
      <c r="D548" s="196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4" t="s">
        <v>14</v>
      </c>
      <c r="F562" s="195"/>
      <c r="G562" s="37">
        <v>469.4</v>
      </c>
    </row>
    <row r="563" spans="1:7" ht="15" customHeight="1">
      <c r="A563" s="34"/>
      <c r="B563" s="35"/>
      <c r="C563" s="35"/>
      <c r="D563" s="35"/>
      <c r="E563" s="194" t="s">
        <v>15</v>
      </c>
      <c r="F563" s="195"/>
      <c r="G563" s="37">
        <v>469.4</v>
      </c>
    </row>
    <row r="564" spans="1:7" ht="15" customHeight="1">
      <c r="A564" s="34"/>
      <c r="B564" s="35"/>
      <c r="C564" s="35"/>
      <c r="D564" s="35"/>
      <c r="E564" s="194" t="s">
        <v>16</v>
      </c>
      <c r="F564" s="195"/>
      <c r="G564" s="37">
        <v>605.53</v>
      </c>
    </row>
    <row r="565" spans="1:7" ht="10.15" customHeight="1">
      <c r="A565" s="34"/>
      <c r="B565" s="35"/>
      <c r="C565" s="196"/>
      <c r="D565" s="196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4" t="s">
        <v>14</v>
      </c>
      <c r="F576" s="195"/>
      <c r="G576" s="37">
        <v>200.13</v>
      </c>
    </row>
    <row r="577" spans="1:7" ht="15" customHeight="1">
      <c r="A577" s="34"/>
      <c r="B577" s="35"/>
      <c r="C577" s="35"/>
      <c r="D577" s="35"/>
      <c r="E577" s="194" t="s">
        <v>15</v>
      </c>
      <c r="F577" s="195"/>
      <c r="G577" s="37">
        <v>200.13</v>
      </c>
    </row>
    <row r="578" spans="1:7" ht="15" customHeight="1">
      <c r="A578" s="34"/>
      <c r="B578" s="35"/>
      <c r="C578" s="35"/>
      <c r="D578" s="35"/>
      <c r="E578" s="194" t="s">
        <v>16</v>
      </c>
      <c r="F578" s="195"/>
      <c r="G578" s="37">
        <v>258.17</v>
      </c>
    </row>
    <row r="579" spans="1:7" ht="10.15" customHeight="1">
      <c r="A579" s="34"/>
      <c r="B579" s="35"/>
      <c r="C579" s="196"/>
      <c r="D579" s="196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4" t="s">
        <v>14</v>
      </c>
      <c r="F593" s="195"/>
      <c r="G593" s="37">
        <v>4784.46</v>
      </c>
    </row>
    <row r="594" spans="1:7" ht="15" customHeight="1">
      <c r="A594" s="34"/>
      <c r="B594" s="35"/>
      <c r="C594" s="35"/>
      <c r="D594" s="35"/>
      <c r="E594" s="194" t="s">
        <v>15</v>
      </c>
      <c r="F594" s="195"/>
      <c r="G594" s="37">
        <v>4784.46</v>
      </c>
    </row>
    <row r="595" spans="1:7" ht="15" customHeight="1">
      <c r="A595" s="34"/>
      <c r="B595" s="35"/>
      <c r="C595" s="35"/>
      <c r="D595" s="35"/>
      <c r="E595" s="194" t="s">
        <v>16</v>
      </c>
      <c r="F595" s="195"/>
      <c r="G595" s="37">
        <v>6171.95</v>
      </c>
    </row>
    <row r="596" spans="1:7" ht="10.15" customHeight="1">
      <c r="A596" s="34"/>
      <c r="B596" s="35"/>
      <c r="C596" s="196"/>
      <c r="D596" s="196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4" t="s">
        <v>14</v>
      </c>
      <c r="F609" s="195"/>
      <c r="G609" s="37">
        <v>2984.7</v>
      </c>
    </row>
    <row r="610" spans="1:7" ht="15" customHeight="1">
      <c r="A610" s="34"/>
      <c r="B610" s="35"/>
      <c r="C610" s="35"/>
      <c r="D610" s="35"/>
      <c r="E610" s="194" t="s">
        <v>15</v>
      </c>
      <c r="F610" s="195"/>
      <c r="G610" s="37">
        <v>2984.7</v>
      </c>
    </row>
    <row r="611" spans="1:7" ht="15" customHeight="1">
      <c r="A611" s="34"/>
      <c r="B611" s="35"/>
      <c r="C611" s="35"/>
      <c r="D611" s="35"/>
      <c r="E611" s="194" t="s">
        <v>16</v>
      </c>
      <c r="F611" s="195"/>
      <c r="G611" s="37">
        <v>3850.26</v>
      </c>
    </row>
    <row r="612" spans="1:7" ht="10.15" customHeight="1">
      <c r="A612" s="34"/>
      <c r="B612" s="35"/>
      <c r="C612" s="196"/>
      <c r="D612" s="196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4" t="s">
        <v>14</v>
      </c>
      <c r="F624" s="195"/>
      <c r="G624" s="37">
        <v>161.22</v>
      </c>
    </row>
    <row r="625" spans="1:7" ht="15" customHeight="1">
      <c r="A625" s="34"/>
      <c r="B625" s="35"/>
      <c r="C625" s="35"/>
      <c r="D625" s="35"/>
      <c r="E625" s="194" t="s">
        <v>15</v>
      </c>
      <c r="F625" s="195"/>
      <c r="G625" s="37">
        <v>161.22</v>
      </c>
    </row>
    <row r="626" spans="1:7" ht="15" customHeight="1">
      <c r="A626" s="34"/>
      <c r="B626" s="35"/>
      <c r="C626" s="35"/>
      <c r="D626" s="35"/>
      <c r="E626" s="194" t="s">
        <v>16</v>
      </c>
      <c r="F626" s="195"/>
      <c r="G626" s="37">
        <v>207.97</v>
      </c>
    </row>
    <row r="627" spans="1:7" ht="10.15" customHeight="1">
      <c r="A627" s="34"/>
      <c r="B627" s="35"/>
      <c r="C627" s="196"/>
      <c r="D627" s="196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4" t="s">
        <v>14</v>
      </c>
      <c r="F640" s="195"/>
      <c r="G640" s="37">
        <v>195.84</v>
      </c>
    </row>
    <row r="641" spans="1:7" ht="15" customHeight="1">
      <c r="A641" s="34"/>
      <c r="B641" s="35"/>
      <c r="C641" s="35"/>
      <c r="D641" s="35"/>
      <c r="E641" s="194" t="s">
        <v>15</v>
      </c>
      <c r="F641" s="195"/>
      <c r="G641" s="37">
        <v>195.84</v>
      </c>
    </row>
    <row r="642" spans="1:7" ht="15" customHeight="1">
      <c r="A642" s="34"/>
      <c r="B642" s="35"/>
      <c r="C642" s="35"/>
      <c r="D642" s="35"/>
      <c r="E642" s="194" t="s">
        <v>16</v>
      </c>
      <c r="F642" s="195"/>
      <c r="G642" s="37">
        <v>252.63</v>
      </c>
    </row>
    <row r="643" spans="1:7" ht="10.15" customHeight="1">
      <c r="A643" s="34"/>
      <c r="B643" s="35"/>
      <c r="C643" s="196"/>
      <c r="D643" s="196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4" t="s">
        <v>14</v>
      </c>
      <c r="F657" s="195"/>
      <c r="G657" s="37">
        <v>2432.9</v>
      </c>
    </row>
    <row r="658" spans="1:7" ht="15" customHeight="1">
      <c r="A658" s="34"/>
      <c r="B658" s="35"/>
      <c r="C658" s="35"/>
      <c r="D658" s="35"/>
      <c r="E658" s="194" t="s">
        <v>15</v>
      </c>
      <c r="F658" s="195"/>
      <c r="G658" s="37">
        <v>2432.9</v>
      </c>
    </row>
    <row r="659" spans="1:7" ht="15" customHeight="1">
      <c r="A659" s="34"/>
      <c r="B659" s="35"/>
      <c r="C659" s="35"/>
      <c r="D659" s="35"/>
      <c r="E659" s="194" t="s">
        <v>16</v>
      </c>
      <c r="F659" s="195"/>
      <c r="G659" s="37">
        <v>3138.44</v>
      </c>
    </row>
    <row r="660" spans="1:7" ht="10.15" customHeight="1">
      <c r="A660" s="34"/>
      <c r="B660" s="35"/>
      <c r="C660" s="196"/>
      <c r="D660" s="196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4" t="s">
        <v>14</v>
      </c>
      <c r="F670" s="195"/>
      <c r="G670" s="37">
        <v>51.66</v>
      </c>
    </row>
    <row r="671" spans="1:7" ht="15" customHeight="1">
      <c r="A671" s="34"/>
      <c r="B671" s="35"/>
      <c r="C671" s="35"/>
      <c r="D671" s="35"/>
      <c r="E671" s="194" t="s">
        <v>15</v>
      </c>
      <c r="F671" s="195"/>
      <c r="G671" s="37">
        <v>51.66</v>
      </c>
    </row>
    <row r="672" spans="1:7" ht="15" customHeight="1">
      <c r="A672" s="34"/>
      <c r="B672" s="35"/>
      <c r="C672" s="35"/>
      <c r="D672" s="35"/>
      <c r="E672" s="194" t="s">
        <v>16</v>
      </c>
      <c r="F672" s="195"/>
      <c r="G672" s="37">
        <v>66.64</v>
      </c>
    </row>
    <row r="673" spans="1:7" ht="10.15" customHeight="1">
      <c r="A673" s="34"/>
      <c r="B673" s="35"/>
      <c r="C673" s="196"/>
      <c r="D673" s="196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4" t="s">
        <v>14</v>
      </c>
      <c r="F682" s="195"/>
      <c r="G682" s="37">
        <v>42.24</v>
      </c>
    </row>
    <row r="683" spans="1:7" ht="15" customHeight="1">
      <c r="A683" s="34"/>
      <c r="B683" s="35"/>
      <c r="C683" s="35"/>
      <c r="D683" s="35"/>
      <c r="E683" s="194" t="s">
        <v>15</v>
      </c>
      <c r="F683" s="195"/>
      <c r="G683" s="37">
        <v>42.24</v>
      </c>
    </row>
    <row r="684" spans="1:7" ht="15" customHeight="1">
      <c r="A684" s="34"/>
      <c r="B684" s="35"/>
      <c r="C684" s="35"/>
      <c r="D684" s="35"/>
      <c r="E684" s="194" t="s">
        <v>16</v>
      </c>
      <c r="F684" s="195"/>
      <c r="G684" s="37">
        <v>54.49</v>
      </c>
    </row>
    <row r="685" spans="1:7" ht="10.15" customHeight="1">
      <c r="A685" s="34"/>
      <c r="B685" s="35"/>
      <c r="C685" s="196"/>
      <c r="D685" s="196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4" t="s">
        <v>14</v>
      </c>
      <c r="F697" s="195"/>
      <c r="G697" s="37">
        <v>449.53</v>
      </c>
    </row>
    <row r="698" spans="1:7" ht="15" customHeight="1">
      <c r="A698" s="34"/>
      <c r="B698" s="35"/>
      <c r="C698" s="35"/>
      <c r="D698" s="35"/>
      <c r="E698" s="194" t="s">
        <v>15</v>
      </c>
      <c r="F698" s="195"/>
      <c r="G698" s="37">
        <v>449.53</v>
      </c>
    </row>
    <row r="699" spans="1:7" ht="15" customHeight="1">
      <c r="A699" s="34"/>
      <c r="B699" s="35"/>
      <c r="C699" s="35"/>
      <c r="D699" s="35"/>
      <c r="E699" s="194" t="s">
        <v>16</v>
      </c>
      <c r="F699" s="195"/>
      <c r="G699" s="37">
        <v>579.89</v>
      </c>
    </row>
    <row r="700" spans="1:7" ht="10.15" customHeight="1">
      <c r="A700" s="34"/>
      <c r="B700" s="35"/>
      <c r="C700" s="196"/>
      <c r="D700" s="196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4" t="s">
        <v>14</v>
      </c>
      <c r="F711" s="195"/>
      <c r="G711" s="37">
        <v>337.45</v>
      </c>
    </row>
    <row r="712" spans="1:7" ht="15" customHeight="1">
      <c r="A712" s="34"/>
      <c r="B712" s="35"/>
      <c r="C712" s="35"/>
      <c r="D712" s="35"/>
      <c r="E712" s="194" t="s">
        <v>15</v>
      </c>
      <c r="F712" s="195"/>
      <c r="G712" s="37">
        <v>337.45</v>
      </c>
    </row>
    <row r="713" spans="1:7" ht="15" customHeight="1">
      <c r="A713" s="34"/>
      <c r="B713" s="35"/>
      <c r="C713" s="35"/>
      <c r="D713" s="35"/>
      <c r="E713" s="194" t="s">
        <v>16</v>
      </c>
      <c r="F713" s="195"/>
      <c r="G713" s="37">
        <v>435.31</v>
      </c>
    </row>
    <row r="714" spans="1:7" ht="10.15" customHeight="1">
      <c r="A714" s="34"/>
      <c r="B714" s="35"/>
      <c r="C714" s="196"/>
      <c r="D714" s="196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4" t="s">
        <v>14</v>
      </c>
      <c r="F724" s="195"/>
      <c r="G724" s="37">
        <v>401.14</v>
      </c>
    </row>
    <row r="725" spans="1:7" ht="15" customHeight="1">
      <c r="A725" s="34"/>
      <c r="B725" s="35"/>
      <c r="C725" s="35"/>
      <c r="D725" s="35"/>
      <c r="E725" s="194" t="s">
        <v>15</v>
      </c>
      <c r="F725" s="195"/>
      <c r="G725" s="37">
        <v>401.14</v>
      </c>
    </row>
    <row r="726" spans="1:7" ht="15" customHeight="1">
      <c r="A726" s="34"/>
      <c r="B726" s="35"/>
      <c r="C726" s="35"/>
      <c r="D726" s="35"/>
      <c r="E726" s="194" t="s">
        <v>16</v>
      </c>
      <c r="F726" s="195"/>
      <c r="G726" s="37">
        <v>517.47</v>
      </c>
    </row>
    <row r="727" spans="1:7" ht="10.15" customHeight="1">
      <c r="A727" s="34"/>
      <c r="B727" s="35"/>
      <c r="C727" s="196"/>
      <c r="D727" s="196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4" t="s">
        <v>14</v>
      </c>
      <c r="F737" s="195"/>
      <c r="G737" s="37">
        <v>335.41</v>
      </c>
    </row>
    <row r="738" spans="1:7" ht="15" customHeight="1">
      <c r="A738" s="34"/>
      <c r="B738" s="35"/>
      <c r="C738" s="35"/>
      <c r="D738" s="35"/>
      <c r="E738" s="194" t="s">
        <v>15</v>
      </c>
      <c r="F738" s="195"/>
      <c r="G738" s="37">
        <v>335.41</v>
      </c>
    </row>
    <row r="739" spans="1:7" ht="15" customHeight="1">
      <c r="A739" s="34"/>
      <c r="B739" s="35"/>
      <c r="C739" s="35"/>
      <c r="D739" s="35"/>
      <c r="E739" s="194" t="s">
        <v>16</v>
      </c>
      <c r="F739" s="195"/>
      <c r="G739" s="37">
        <v>432.68</v>
      </c>
    </row>
    <row r="740" spans="1:7" ht="10.15" customHeight="1">
      <c r="A740" s="34"/>
      <c r="B740" s="35"/>
      <c r="C740" s="196"/>
      <c r="D740" s="196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4" t="s">
        <v>14</v>
      </c>
      <c r="F752" s="195"/>
      <c r="G752" s="37">
        <v>42.67</v>
      </c>
    </row>
    <row r="753" spans="1:7" ht="15" customHeight="1">
      <c r="A753" s="34"/>
      <c r="B753" s="35"/>
      <c r="C753" s="35"/>
      <c r="D753" s="35"/>
      <c r="E753" s="194" t="s">
        <v>15</v>
      </c>
      <c r="F753" s="195"/>
      <c r="G753" s="37">
        <v>42.67</v>
      </c>
    </row>
    <row r="754" spans="1:7" ht="15" customHeight="1">
      <c r="A754" s="34"/>
      <c r="B754" s="35"/>
      <c r="C754" s="35"/>
      <c r="D754" s="35"/>
      <c r="E754" s="194" t="s">
        <v>16</v>
      </c>
      <c r="F754" s="195"/>
      <c r="G754" s="37">
        <v>55.04</v>
      </c>
    </row>
    <row r="755" spans="1:7" ht="10.15" customHeight="1">
      <c r="A755" s="34"/>
      <c r="B755" s="35"/>
      <c r="C755" s="196"/>
      <c r="D755" s="196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4" t="s">
        <v>14</v>
      </c>
      <c r="F768" s="195"/>
      <c r="G768" s="37">
        <v>36.76</v>
      </c>
    </row>
    <row r="769" spans="1:7" ht="15" customHeight="1">
      <c r="A769" s="34"/>
      <c r="B769" s="35"/>
      <c r="C769" s="35"/>
      <c r="D769" s="35"/>
      <c r="E769" s="194" t="s">
        <v>15</v>
      </c>
      <c r="F769" s="195"/>
      <c r="G769" s="37">
        <v>36.76</v>
      </c>
    </row>
    <row r="770" spans="1:7" ht="15" customHeight="1">
      <c r="A770" s="34"/>
      <c r="B770" s="35"/>
      <c r="C770" s="35"/>
      <c r="D770" s="35"/>
      <c r="E770" s="194" t="s">
        <v>16</v>
      </c>
      <c r="F770" s="195"/>
      <c r="G770" s="37">
        <v>47.42</v>
      </c>
    </row>
    <row r="771" spans="1:7" ht="10.15" customHeight="1">
      <c r="A771" s="34"/>
      <c r="B771" s="35"/>
      <c r="C771" s="196"/>
      <c r="D771" s="196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4" t="s">
        <v>14</v>
      </c>
      <c r="F787" s="195"/>
      <c r="G787" s="37">
        <v>420.62</v>
      </c>
    </row>
    <row r="788" spans="1:7" ht="15" customHeight="1">
      <c r="A788" s="34"/>
      <c r="B788" s="35"/>
      <c r="C788" s="35"/>
      <c r="D788" s="35"/>
      <c r="E788" s="194" t="s">
        <v>15</v>
      </c>
      <c r="F788" s="195"/>
      <c r="G788" s="37">
        <v>420.62</v>
      </c>
    </row>
    <row r="789" spans="1:7" ht="15" customHeight="1">
      <c r="A789" s="34"/>
      <c r="B789" s="35"/>
      <c r="C789" s="35"/>
      <c r="D789" s="35"/>
      <c r="E789" s="194" t="s">
        <v>16</v>
      </c>
      <c r="F789" s="195"/>
      <c r="G789" s="37">
        <v>542.6</v>
      </c>
    </row>
    <row r="790" spans="1:7" ht="10.15" customHeight="1">
      <c r="A790" s="34"/>
      <c r="B790" s="35"/>
      <c r="C790" s="196"/>
      <c r="D790" s="196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4" t="s">
        <v>14</v>
      </c>
      <c r="F803" s="195"/>
      <c r="G803" s="37">
        <v>599.94000000000005</v>
      </c>
    </row>
    <row r="804" spans="1:7" ht="15" customHeight="1">
      <c r="A804" s="34"/>
      <c r="B804" s="35"/>
      <c r="C804" s="35"/>
      <c r="D804" s="35"/>
      <c r="E804" s="194" t="s">
        <v>15</v>
      </c>
      <c r="F804" s="195"/>
      <c r="G804" s="37">
        <v>599.94000000000005</v>
      </c>
    </row>
    <row r="805" spans="1:7" ht="15" customHeight="1">
      <c r="A805" s="34"/>
      <c r="B805" s="35"/>
      <c r="C805" s="35"/>
      <c r="D805" s="35"/>
      <c r="E805" s="194" t="s">
        <v>16</v>
      </c>
      <c r="F805" s="195"/>
      <c r="G805" s="37">
        <v>773.92</v>
      </c>
    </row>
    <row r="806" spans="1:7" ht="10.15" customHeight="1">
      <c r="A806" s="34"/>
      <c r="B806" s="35"/>
      <c r="C806" s="196"/>
      <c r="D806" s="196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4" t="s">
        <v>14</v>
      </c>
      <c r="F819" s="195"/>
      <c r="G819" s="37">
        <v>702.85</v>
      </c>
    </row>
    <row r="820" spans="1:7" ht="15" customHeight="1">
      <c r="A820" s="34"/>
      <c r="B820" s="35"/>
      <c r="C820" s="35"/>
      <c r="D820" s="35"/>
      <c r="E820" s="194" t="s">
        <v>15</v>
      </c>
      <c r="F820" s="195"/>
      <c r="G820" s="37">
        <v>702.85</v>
      </c>
    </row>
    <row r="821" spans="1:7" ht="15" customHeight="1">
      <c r="A821" s="34"/>
      <c r="B821" s="35"/>
      <c r="C821" s="35"/>
      <c r="D821" s="35"/>
      <c r="E821" s="194" t="s">
        <v>16</v>
      </c>
      <c r="F821" s="195"/>
      <c r="G821" s="37">
        <v>906.68</v>
      </c>
    </row>
    <row r="822" spans="1:7" ht="10.15" customHeight="1">
      <c r="A822" s="34"/>
      <c r="B822" s="35"/>
      <c r="C822" s="196"/>
      <c r="D822" s="196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4" t="s">
        <v>14</v>
      </c>
      <c r="F832" s="195"/>
      <c r="G832" s="37">
        <v>29.61</v>
      </c>
    </row>
    <row r="833" spans="1:7" ht="15" customHeight="1">
      <c r="A833" s="34"/>
      <c r="B833" s="35"/>
      <c r="C833" s="35"/>
      <c r="D833" s="35"/>
      <c r="E833" s="194" t="s">
        <v>15</v>
      </c>
      <c r="F833" s="195"/>
      <c r="G833" s="37">
        <v>29.61</v>
      </c>
    </row>
    <row r="834" spans="1:7" ht="15" customHeight="1">
      <c r="A834" s="34"/>
      <c r="B834" s="35"/>
      <c r="C834" s="35"/>
      <c r="D834" s="35"/>
      <c r="E834" s="194" t="s">
        <v>16</v>
      </c>
      <c r="F834" s="195"/>
      <c r="G834" s="37">
        <v>38.200000000000003</v>
      </c>
    </row>
    <row r="835" spans="1:7" ht="10.15" customHeight="1">
      <c r="A835" s="34"/>
      <c r="B835" s="35"/>
      <c r="C835" s="196"/>
      <c r="D835" s="196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4" t="s">
        <v>14</v>
      </c>
      <c r="F848" s="195"/>
      <c r="G848" s="37">
        <v>825.59</v>
      </c>
    </row>
    <row r="849" spans="1:7" ht="15" customHeight="1">
      <c r="A849" s="34"/>
      <c r="B849" s="35"/>
      <c r="C849" s="35"/>
      <c r="D849" s="35"/>
      <c r="E849" s="194" t="s">
        <v>15</v>
      </c>
      <c r="F849" s="195"/>
      <c r="G849" s="37">
        <v>825.59</v>
      </c>
    </row>
    <row r="850" spans="1:7" ht="15" customHeight="1">
      <c r="A850" s="34"/>
      <c r="B850" s="35"/>
      <c r="C850" s="35"/>
      <c r="D850" s="35"/>
      <c r="E850" s="194" t="s">
        <v>16</v>
      </c>
      <c r="F850" s="195"/>
      <c r="G850" s="37">
        <v>1065.01</v>
      </c>
    </row>
    <row r="851" spans="1:7" ht="10.15" customHeight="1">
      <c r="A851" s="34"/>
      <c r="B851" s="35"/>
      <c r="C851" s="196"/>
      <c r="D851" s="196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4" t="s">
        <v>14</v>
      </c>
      <c r="F861" s="195"/>
      <c r="G861" s="37">
        <v>44.63</v>
      </c>
    </row>
    <row r="862" spans="1:7" ht="15" customHeight="1">
      <c r="A862" s="34"/>
      <c r="B862" s="35"/>
      <c r="C862" s="35"/>
      <c r="D862" s="35"/>
      <c r="E862" s="194" t="s">
        <v>15</v>
      </c>
      <c r="F862" s="195"/>
      <c r="G862" s="37">
        <v>44.63</v>
      </c>
    </row>
    <row r="863" spans="1:7" ht="15" customHeight="1">
      <c r="A863" s="34"/>
      <c r="B863" s="35"/>
      <c r="C863" s="35"/>
      <c r="D863" s="35"/>
      <c r="E863" s="194" t="s">
        <v>16</v>
      </c>
      <c r="F863" s="195"/>
      <c r="G863" s="37">
        <v>57.57</v>
      </c>
    </row>
    <row r="864" spans="1:7" ht="10.15" customHeight="1">
      <c r="A864" s="34"/>
      <c r="B864" s="35"/>
      <c r="C864" s="196"/>
      <c r="D864" s="196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4" t="s">
        <v>14</v>
      </c>
      <c r="F873" s="195"/>
      <c r="G873" s="37">
        <v>39.01</v>
      </c>
    </row>
    <row r="874" spans="1:7" ht="15" customHeight="1">
      <c r="A874" s="34"/>
      <c r="B874" s="35"/>
      <c r="C874" s="35"/>
      <c r="D874" s="35"/>
      <c r="E874" s="194" t="s">
        <v>15</v>
      </c>
      <c r="F874" s="195"/>
      <c r="G874" s="37">
        <v>39.01</v>
      </c>
    </row>
    <row r="875" spans="1:7" ht="15" customHeight="1">
      <c r="A875" s="34"/>
      <c r="B875" s="35"/>
      <c r="C875" s="35"/>
      <c r="D875" s="35"/>
      <c r="E875" s="194" t="s">
        <v>16</v>
      </c>
      <c r="F875" s="195"/>
      <c r="G875" s="37">
        <v>50.32</v>
      </c>
    </row>
    <row r="876" spans="1:7" ht="10.15" customHeight="1">
      <c r="A876" s="34"/>
      <c r="B876" s="35"/>
      <c r="C876" s="196"/>
      <c r="D876" s="196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4" t="s">
        <v>14</v>
      </c>
      <c r="F885" s="195"/>
      <c r="G885" s="37">
        <v>94.74</v>
      </c>
    </row>
    <row r="886" spans="1:7" ht="15" customHeight="1">
      <c r="A886" s="34"/>
      <c r="B886" s="35"/>
      <c r="C886" s="35"/>
      <c r="D886" s="35"/>
      <c r="E886" s="194" t="s">
        <v>15</v>
      </c>
      <c r="F886" s="195"/>
      <c r="G886" s="37">
        <v>94.74</v>
      </c>
    </row>
    <row r="887" spans="1:7" ht="15" customHeight="1">
      <c r="A887" s="34"/>
      <c r="B887" s="35"/>
      <c r="C887" s="35"/>
      <c r="D887" s="35"/>
      <c r="E887" s="194" t="s">
        <v>16</v>
      </c>
      <c r="F887" s="195"/>
      <c r="G887" s="37">
        <v>122.21</v>
      </c>
    </row>
    <row r="888" spans="1:7" ht="10.15" customHeight="1">
      <c r="A888" s="34"/>
      <c r="B888" s="35"/>
      <c r="C888" s="196"/>
      <c r="D888" s="196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4" t="s">
        <v>14</v>
      </c>
      <c r="F893" s="195"/>
      <c r="G893" s="37">
        <v>20.38</v>
      </c>
    </row>
    <row r="894" spans="1:7" ht="15" customHeight="1">
      <c r="A894" s="34"/>
      <c r="B894" s="35"/>
      <c r="C894" s="35"/>
      <c r="D894" s="35"/>
      <c r="E894" s="194" t="s">
        <v>15</v>
      </c>
      <c r="F894" s="195"/>
      <c r="G894" s="37">
        <v>20.38</v>
      </c>
    </row>
    <row r="895" spans="1:7" ht="15" customHeight="1">
      <c r="A895" s="34"/>
      <c r="B895" s="35"/>
      <c r="C895" s="35"/>
      <c r="D895" s="35"/>
      <c r="E895" s="194" t="s">
        <v>16</v>
      </c>
      <c r="F895" s="195"/>
      <c r="G895" s="37">
        <v>26.29</v>
      </c>
    </row>
    <row r="896" spans="1:7" ht="10.15" customHeight="1">
      <c r="A896" s="34"/>
      <c r="B896" s="35"/>
      <c r="C896" s="196"/>
      <c r="D896" s="196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4" t="s">
        <v>14</v>
      </c>
      <c r="F901" s="195"/>
      <c r="G901" s="37">
        <v>90.05</v>
      </c>
    </row>
    <row r="902" spans="1:7" ht="15" customHeight="1">
      <c r="A902" s="34"/>
      <c r="B902" s="35"/>
      <c r="C902" s="35"/>
      <c r="D902" s="35"/>
      <c r="E902" s="194" t="s">
        <v>15</v>
      </c>
      <c r="F902" s="195"/>
      <c r="G902" s="37">
        <v>90.05</v>
      </c>
    </row>
    <row r="903" spans="1:7" ht="15" customHeight="1">
      <c r="A903" s="34"/>
      <c r="B903" s="35"/>
      <c r="C903" s="35"/>
      <c r="D903" s="35"/>
      <c r="E903" s="194" t="s">
        <v>16</v>
      </c>
      <c r="F903" s="195"/>
      <c r="G903" s="37">
        <v>116.16</v>
      </c>
    </row>
    <row r="904" spans="1:7" ht="10.15" customHeight="1">
      <c r="A904" s="34"/>
      <c r="B904" s="35"/>
      <c r="C904" s="196"/>
      <c r="D904" s="196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4" t="s">
        <v>14</v>
      </c>
      <c r="F914" s="195"/>
      <c r="G914" s="37">
        <v>150.33000000000001</v>
      </c>
    </row>
    <row r="915" spans="1:7" ht="15" customHeight="1">
      <c r="A915" s="34"/>
      <c r="B915" s="35"/>
      <c r="C915" s="35"/>
      <c r="D915" s="35"/>
      <c r="E915" s="194" t="s">
        <v>15</v>
      </c>
      <c r="F915" s="195"/>
      <c r="G915" s="37">
        <v>150.33000000000001</v>
      </c>
    </row>
    <row r="916" spans="1:7" ht="15" customHeight="1">
      <c r="A916" s="34"/>
      <c r="B916" s="35"/>
      <c r="C916" s="35"/>
      <c r="D916" s="35"/>
      <c r="E916" s="194" t="s">
        <v>16</v>
      </c>
      <c r="F916" s="195"/>
      <c r="G916" s="37">
        <v>193.93</v>
      </c>
    </row>
    <row r="917" spans="1:7" ht="10.15" customHeight="1">
      <c r="A917" s="34"/>
      <c r="B917" s="35"/>
      <c r="C917" s="196"/>
      <c r="D917" s="196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4" t="s">
        <v>14</v>
      </c>
      <c r="F927" s="195"/>
      <c r="G927" s="37">
        <v>321.56</v>
      </c>
    </row>
    <row r="928" spans="1:7" ht="15" customHeight="1">
      <c r="A928" s="34"/>
      <c r="B928" s="35"/>
      <c r="C928" s="35"/>
      <c r="D928" s="35"/>
      <c r="E928" s="194" t="s">
        <v>15</v>
      </c>
      <c r="F928" s="195"/>
      <c r="G928" s="37">
        <v>321.56</v>
      </c>
    </row>
    <row r="929" spans="1:7" ht="15" customHeight="1">
      <c r="A929" s="34"/>
      <c r="B929" s="35"/>
      <c r="C929" s="35"/>
      <c r="D929" s="35"/>
      <c r="E929" s="194" t="s">
        <v>16</v>
      </c>
      <c r="F929" s="195"/>
      <c r="G929" s="37">
        <v>414.81</v>
      </c>
    </row>
    <row r="930" spans="1:7" ht="10.15" customHeight="1">
      <c r="A930" s="34"/>
      <c r="B930" s="35"/>
      <c r="C930" s="196"/>
      <c r="D930" s="196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4" t="s">
        <v>14</v>
      </c>
      <c r="F940" s="195"/>
      <c r="G940" s="37">
        <v>625.38</v>
      </c>
    </row>
    <row r="941" spans="1:7" ht="15" customHeight="1">
      <c r="A941" s="34"/>
      <c r="B941" s="35"/>
      <c r="C941" s="35"/>
      <c r="D941" s="35"/>
      <c r="E941" s="194" t="s">
        <v>15</v>
      </c>
      <c r="F941" s="195"/>
      <c r="G941" s="37">
        <v>625.38</v>
      </c>
    </row>
    <row r="942" spans="1:7" ht="15" customHeight="1">
      <c r="A942" s="34"/>
      <c r="B942" s="35"/>
      <c r="C942" s="35"/>
      <c r="D942" s="35"/>
      <c r="E942" s="194" t="s">
        <v>16</v>
      </c>
      <c r="F942" s="195"/>
      <c r="G942" s="37">
        <v>806.74</v>
      </c>
    </row>
    <row r="943" spans="1:7" ht="10.15" customHeight="1">
      <c r="A943" s="34"/>
      <c r="B943" s="35"/>
      <c r="C943" s="196"/>
      <c r="D943" s="196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4" t="s">
        <v>14</v>
      </c>
      <c r="F953" s="195"/>
      <c r="G953" s="37">
        <v>253.87</v>
      </c>
    </row>
    <row r="954" spans="1:7" ht="15" customHeight="1">
      <c r="A954" s="34"/>
      <c r="B954" s="35"/>
      <c r="C954" s="35"/>
      <c r="D954" s="35"/>
      <c r="E954" s="194" t="s">
        <v>15</v>
      </c>
      <c r="F954" s="195"/>
      <c r="G954" s="37">
        <v>253.87</v>
      </c>
    </row>
    <row r="955" spans="1:7" ht="15" customHeight="1">
      <c r="A955" s="34"/>
      <c r="B955" s="35"/>
      <c r="C955" s="35"/>
      <c r="D955" s="35"/>
      <c r="E955" s="194" t="s">
        <v>16</v>
      </c>
      <c r="F955" s="195"/>
      <c r="G955" s="37">
        <v>327.49</v>
      </c>
    </row>
    <row r="956" spans="1:7" ht="10.15" customHeight="1">
      <c r="A956" s="34"/>
      <c r="B956" s="35"/>
      <c r="C956" s="196"/>
      <c r="D956" s="196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4" t="s">
        <v>14</v>
      </c>
      <c r="F966" s="195"/>
      <c r="G966" s="37">
        <v>273.85000000000002</v>
      </c>
    </row>
    <row r="967" spans="1:7" ht="15" customHeight="1">
      <c r="A967" s="34"/>
      <c r="B967" s="35"/>
      <c r="C967" s="35"/>
      <c r="D967" s="35"/>
      <c r="E967" s="194" t="s">
        <v>15</v>
      </c>
      <c r="F967" s="195"/>
      <c r="G967" s="37">
        <v>273.85000000000002</v>
      </c>
    </row>
    <row r="968" spans="1:7" ht="15" customHeight="1">
      <c r="A968" s="34"/>
      <c r="B968" s="35"/>
      <c r="C968" s="35"/>
      <c r="D968" s="35"/>
      <c r="E968" s="194" t="s">
        <v>16</v>
      </c>
      <c r="F968" s="195"/>
      <c r="G968" s="37">
        <v>353.27</v>
      </c>
    </row>
    <row r="969" spans="1:7" ht="10.15" customHeight="1">
      <c r="A969" s="34"/>
      <c r="B969" s="35"/>
      <c r="C969" s="196"/>
      <c r="D969" s="196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4" t="s">
        <v>14</v>
      </c>
      <c r="F979" s="195"/>
      <c r="G979" s="37">
        <v>77.319999999999993</v>
      </c>
    </row>
    <row r="980" spans="1:7" ht="15" customHeight="1">
      <c r="A980" s="34"/>
      <c r="B980" s="35"/>
      <c r="C980" s="35"/>
      <c r="D980" s="35"/>
      <c r="E980" s="194" t="s">
        <v>15</v>
      </c>
      <c r="F980" s="195"/>
      <c r="G980" s="37">
        <v>77.319999999999993</v>
      </c>
    </row>
    <row r="981" spans="1:7" ht="15" customHeight="1">
      <c r="A981" s="34"/>
      <c r="B981" s="35"/>
      <c r="C981" s="35"/>
      <c r="D981" s="35"/>
      <c r="E981" s="194" t="s">
        <v>16</v>
      </c>
      <c r="F981" s="195"/>
      <c r="G981" s="37">
        <v>99.74</v>
      </c>
    </row>
    <row r="982" spans="1:7" ht="10.15" customHeight="1">
      <c r="A982" s="34"/>
      <c r="B982" s="35"/>
      <c r="C982" s="196"/>
      <c r="D982" s="196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4" t="s">
        <v>14</v>
      </c>
      <c r="F992" s="195"/>
      <c r="G992" s="37">
        <v>25.18</v>
      </c>
    </row>
    <row r="993" spans="1:7" ht="15" customHeight="1">
      <c r="A993" s="34"/>
      <c r="B993" s="35"/>
      <c r="C993" s="35"/>
      <c r="D993" s="35"/>
      <c r="E993" s="194" t="s">
        <v>15</v>
      </c>
      <c r="F993" s="195"/>
      <c r="G993" s="37">
        <v>25.18</v>
      </c>
    </row>
    <row r="994" spans="1:7" ht="15" customHeight="1">
      <c r="A994" s="34"/>
      <c r="B994" s="35"/>
      <c r="C994" s="35"/>
      <c r="D994" s="35"/>
      <c r="E994" s="194" t="s">
        <v>16</v>
      </c>
      <c r="F994" s="195"/>
      <c r="G994" s="37">
        <v>32.479999999999997</v>
      </c>
    </row>
    <row r="995" spans="1:7" ht="10.15" customHeight="1">
      <c r="A995" s="34"/>
      <c r="B995" s="35"/>
      <c r="C995" s="196"/>
      <c r="D995" s="196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4" t="s">
        <v>14</v>
      </c>
      <c r="F1006" s="195"/>
      <c r="G1006" s="37">
        <v>152.5</v>
      </c>
    </row>
    <row r="1007" spans="1:7" ht="15" customHeight="1">
      <c r="A1007" s="34"/>
      <c r="B1007" s="35"/>
      <c r="C1007" s="35"/>
      <c r="D1007" s="35"/>
      <c r="E1007" s="194" t="s">
        <v>15</v>
      </c>
      <c r="F1007" s="195"/>
      <c r="G1007" s="37">
        <v>152.5</v>
      </c>
    </row>
    <row r="1008" spans="1:7" ht="15" customHeight="1">
      <c r="A1008" s="34"/>
      <c r="B1008" s="35"/>
      <c r="C1008" s="35"/>
      <c r="D1008" s="35"/>
      <c r="E1008" s="194" t="s">
        <v>16</v>
      </c>
      <c r="F1008" s="195"/>
      <c r="G1008" s="37">
        <v>196.73</v>
      </c>
    </row>
    <row r="1009" spans="1:7" ht="10.15" customHeight="1">
      <c r="A1009" s="34"/>
      <c r="B1009" s="35"/>
      <c r="C1009" s="196"/>
      <c r="D1009" s="196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4" t="s">
        <v>14</v>
      </c>
      <c r="F1018" s="195"/>
      <c r="G1018" s="37">
        <v>34.04</v>
      </c>
    </row>
    <row r="1019" spans="1:7" ht="15" customHeight="1">
      <c r="A1019" s="34"/>
      <c r="B1019" s="35"/>
      <c r="C1019" s="35"/>
      <c r="D1019" s="35"/>
      <c r="E1019" s="194" t="s">
        <v>15</v>
      </c>
      <c r="F1019" s="195"/>
      <c r="G1019" s="37">
        <v>34.04</v>
      </c>
    </row>
    <row r="1020" spans="1:7" ht="15" customHeight="1">
      <c r="A1020" s="34"/>
      <c r="B1020" s="35"/>
      <c r="C1020" s="35"/>
      <c r="D1020" s="35"/>
      <c r="E1020" s="194" t="s">
        <v>16</v>
      </c>
      <c r="F1020" s="195"/>
      <c r="G1020" s="37">
        <v>43.91</v>
      </c>
    </row>
    <row r="1021" spans="1:7" ht="10.15" customHeight="1">
      <c r="A1021" s="34"/>
      <c r="B1021" s="35"/>
      <c r="C1021" s="196"/>
      <c r="D1021" s="196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4" t="s">
        <v>14</v>
      </c>
      <c r="F1030" s="195"/>
      <c r="G1030" s="37">
        <v>224.23</v>
      </c>
    </row>
    <row r="1031" spans="1:7" ht="15" customHeight="1">
      <c r="A1031" s="34"/>
      <c r="B1031" s="35"/>
      <c r="C1031" s="35"/>
      <c r="D1031" s="35"/>
      <c r="E1031" s="194" t="s">
        <v>15</v>
      </c>
      <c r="F1031" s="195"/>
      <c r="G1031" s="37">
        <v>224.23</v>
      </c>
    </row>
    <row r="1032" spans="1:7" ht="15" customHeight="1">
      <c r="A1032" s="34"/>
      <c r="B1032" s="35"/>
      <c r="C1032" s="35"/>
      <c r="D1032" s="35"/>
      <c r="E1032" s="194" t="s">
        <v>16</v>
      </c>
      <c r="F1032" s="195"/>
      <c r="G1032" s="37">
        <v>289.26</v>
      </c>
    </row>
    <row r="1033" spans="1:7" ht="10.15" customHeight="1">
      <c r="A1033" s="34"/>
      <c r="B1033" s="35"/>
      <c r="C1033" s="196"/>
      <c r="D1033" s="196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4" t="s">
        <v>14</v>
      </c>
      <c r="F1038" s="195"/>
      <c r="G1038" s="37">
        <v>6.84</v>
      </c>
    </row>
    <row r="1039" spans="1:7" ht="15" customHeight="1">
      <c r="A1039" s="34"/>
      <c r="B1039" s="35"/>
      <c r="C1039" s="35"/>
      <c r="D1039" s="35"/>
      <c r="E1039" s="194" t="s">
        <v>15</v>
      </c>
      <c r="F1039" s="195"/>
      <c r="G1039" s="37">
        <v>6.84</v>
      </c>
    </row>
    <row r="1040" spans="1:7" ht="15" customHeight="1">
      <c r="A1040" s="34"/>
      <c r="B1040" s="35"/>
      <c r="C1040" s="35"/>
      <c r="D1040" s="35"/>
      <c r="E1040" s="194" t="s">
        <v>16</v>
      </c>
      <c r="F1040" s="195"/>
      <c r="G1040" s="37">
        <v>8.82</v>
      </c>
    </row>
    <row r="1041" spans="1:7" ht="10.15" customHeight="1">
      <c r="A1041" s="34"/>
      <c r="B1041" s="35"/>
      <c r="C1041" s="196"/>
      <c r="D1041" s="196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4" t="s">
        <v>14</v>
      </c>
      <c r="F1052" s="195"/>
      <c r="G1052" s="37">
        <v>2345.2399999999998</v>
      </c>
    </row>
    <row r="1053" spans="1:7" ht="15" customHeight="1">
      <c r="A1053" s="34"/>
      <c r="B1053" s="35"/>
      <c r="C1053" s="35"/>
      <c r="D1053" s="35"/>
      <c r="E1053" s="194" t="s">
        <v>15</v>
      </c>
      <c r="F1053" s="195"/>
      <c r="G1053" s="37">
        <v>2345.2399999999998</v>
      </c>
    </row>
    <row r="1054" spans="1:7" ht="15" customHeight="1">
      <c r="A1054" s="34"/>
      <c r="B1054" s="35"/>
      <c r="C1054" s="35"/>
      <c r="D1054" s="35"/>
      <c r="E1054" s="194" t="s">
        <v>16</v>
      </c>
      <c r="F1054" s="195"/>
      <c r="G1054" s="37">
        <v>3025.36</v>
      </c>
    </row>
    <row r="1055" spans="1:7" ht="10.15" customHeight="1">
      <c r="A1055" s="34"/>
      <c r="B1055" s="35"/>
      <c r="C1055" s="196"/>
      <c r="D1055" s="196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4" t="s">
        <v>14</v>
      </c>
      <c r="F1069" s="195"/>
      <c r="G1069" s="37">
        <v>353.62</v>
      </c>
    </row>
    <row r="1070" spans="1:7" ht="15" customHeight="1">
      <c r="A1070" s="34"/>
      <c r="B1070" s="35"/>
      <c r="C1070" s="35"/>
      <c r="D1070" s="35"/>
      <c r="E1070" s="194" t="s">
        <v>15</v>
      </c>
      <c r="F1070" s="195"/>
      <c r="G1070" s="37">
        <v>353.62</v>
      </c>
    </row>
    <row r="1071" spans="1:7" ht="15" customHeight="1">
      <c r="A1071" s="34"/>
      <c r="B1071" s="35"/>
      <c r="C1071" s="35"/>
      <c r="D1071" s="35"/>
      <c r="E1071" s="194" t="s">
        <v>16</v>
      </c>
      <c r="F1071" s="195"/>
      <c r="G1071" s="37">
        <v>456.17</v>
      </c>
    </row>
    <row r="1072" spans="1:7" ht="10.15" customHeight="1">
      <c r="A1072" s="34"/>
      <c r="B1072" s="35"/>
      <c r="C1072" s="196"/>
      <c r="D1072" s="196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4" t="s">
        <v>14</v>
      </c>
      <c r="F1085" s="195"/>
      <c r="G1085" s="37">
        <v>159.37</v>
      </c>
    </row>
    <row r="1086" spans="1:7" ht="15" customHeight="1">
      <c r="A1086" s="34"/>
      <c r="B1086" s="35"/>
      <c r="C1086" s="35"/>
      <c r="D1086" s="35"/>
      <c r="E1086" s="194" t="s">
        <v>15</v>
      </c>
      <c r="F1086" s="195"/>
      <c r="G1086" s="37">
        <v>159.37</v>
      </c>
    </row>
    <row r="1087" spans="1:7" ht="15" customHeight="1">
      <c r="A1087" s="34"/>
      <c r="B1087" s="35"/>
      <c r="C1087" s="35"/>
      <c r="D1087" s="35"/>
      <c r="E1087" s="194" t="s">
        <v>16</v>
      </c>
      <c r="F1087" s="195"/>
      <c r="G1087" s="37">
        <v>205.59</v>
      </c>
    </row>
    <row r="1088" spans="1:7" ht="10.15" customHeight="1">
      <c r="A1088" s="34"/>
      <c r="B1088" s="35"/>
      <c r="C1088" s="196"/>
      <c r="D1088" s="196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4" t="s">
        <v>14</v>
      </c>
      <c r="F1101" s="195"/>
      <c r="G1101" s="37">
        <v>391.75</v>
      </c>
    </row>
    <row r="1102" spans="1:7" ht="15" customHeight="1">
      <c r="A1102" s="34"/>
      <c r="B1102" s="35"/>
      <c r="C1102" s="35"/>
      <c r="D1102" s="35"/>
      <c r="E1102" s="194" t="s">
        <v>15</v>
      </c>
      <c r="F1102" s="195"/>
      <c r="G1102" s="37">
        <v>391.75</v>
      </c>
    </row>
    <row r="1103" spans="1:7" ht="15" customHeight="1">
      <c r="A1103" s="34"/>
      <c r="B1103" s="35"/>
      <c r="C1103" s="35"/>
      <c r="D1103" s="35"/>
      <c r="E1103" s="194" t="s">
        <v>16</v>
      </c>
      <c r="F1103" s="195"/>
      <c r="G1103" s="37">
        <v>505.36</v>
      </c>
    </row>
    <row r="1104" spans="1:7" ht="10.15" customHeight="1">
      <c r="A1104" s="34"/>
      <c r="B1104" s="35"/>
      <c r="C1104" s="196"/>
      <c r="D1104" s="196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4" t="s">
        <v>14</v>
      </c>
      <c r="F1114" s="195"/>
      <c r="G1114" s="37">
        <v>22.79</v>
      </c>
    </row>
    <row r="1115" spans="1:7" ht="15" customHeight="1">
      <c r="A1115" s="34"/>
      <c r="B1115" s="35"/>
      <c r="C1115" s="35"/>
      <c r="D1115" s="35"/>
      <c r="E1115" s="194" t="s">
        <v>15</v>
      </c>
      <c r="F1115" s="195"/>
      <c r="G1115" s="37">
        <v>22.79</v>
      </c>
    </row>
    <row r="1116" spans="1:7" ht="15" customHeight="1">
      <c r="A1116" s="34"/>
      <c r="B1116" s="35"/>
      <c r="C1116" s="35"/>
      <c r="D1116" s="35"/>
      <c r="E1116" s="194" t="s">
        <v>16</v>
      </c>
      <c r="F1116" s="195"/>
      <c r="G1116" s="37">
        <v>29.4</v>
      </c>
    </row>
    <row r="1117" spans="1:7" ht="10.15" customHeight="1">
      <c r="A1117" s="34"/>
      <c r="B1117" s="35"/>
      <c r="C1117" s="196"/>
      <c r="D1117" s="196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4" t="s">
        <v>14</v>
      </c>
      <c r="F1126" s="195"/>
      <c r="G1126" s="37">
        <v>561.9</v>
      </c>
    </row>
    <row r="1127" spans="1:7" ht="15" customHeight="1">
      <c r="A1127" s="34"/>
      <c r="B1127" s="35"/>
      <c r="C1127" s="35"/>
      <c r="D1127" s="35"/>
      <c r="E1127" s="194" t="s">
        <v>15</v>
      </c>
      <c r="F1127" s="195"/>
      <c r="G1127" s="37">
        <v>561.9</v>
      </c>
    </row>
    <row r="1128" spans="1:7" ht="15" customHeight="1">
      <c r="A1128" s="34"/>
      <c r="B1128" s="35"/>
      <c r="C1128" s="35"/>
      <c r="D1128" s="35"/>
      <c r="E1128" s="194" t="s">
        <v>16</v>
      </c>
      <c r="F1128" s="195"/>
      <c r="G1128" s="37">
        <v>724.85</v>
      </c>
    </row>
    <row r="1129" spans="1:7" ht="10.15" customHeight="1">
      <c r="A1129" s="34"/>
      <c r="B1129" s="35"/>
      <c r="C1129" s="196"/>
      <c r="D1129" s="196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4" t="s">
        <v>14</v>
      </c>
      <c r="F1138" s="195"/>
      <c r="G1138" s="37">
        <v>807.58</v>
      </c>
    </row>
    <row r="1139" spans="1:7" ht="15" customHeight="1">
      <c r="A1139" s="34"/>
      <c r="B1139" s="35"/>
      <c r="C1139" s="35"/>
      <c r="D1139" s="35"/>
      <c r="E1139" s="194" t="s">
        <v>15</v>
      </c>
      <c r="F1139" s="195"/>
      <c r="G1139" s="37">
        <v>807.58</v>
      </c>
    </row>
    <row r="1140" spans="1:7" ht="15" customHeight="1">
      <c r="A1140" s="34"/>
      <c r="B1140" s="35"/>
      <c r="C1140" s="35"/>
      <c r="D1140" s="35"/>
      <c r="E1140" s="194" t="s">
        <v>16</v>
      </c>
      <c r="F1140" s="195"/>
      <c r="G1140" s="37">
        <v>1041.78</v>
      </c>
    </row>
    <row r="1141" spans="1:7" ht="10.15" customHeight="1">
      <c r="A1141" s="34"/>
      <c r="B1141" s="35"/>
      <c r="C1141" s="196"/>
      <c r="D1141" s="196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4" t="s">
        <v>14</v>
      </c>
      <c r="F1150" s="195"/>
      <c r="G1150" s="37">
        <v>791.73</v>
      </c>
    </row>
    <row r="1151" spans="1:7" ht="15" customHeight="1">
      <c r="A1151" s="34"/>
      <c r="B1151" s="35"/>
      <c r="C1151" s="35"/>
      <c r="D1151" s="35"/>
      <c r="E1151" s="194" t="s">
        <v>15</v>
      </c>
      <c r="F1151" s="195"/>
      <c r="G1151" s="37">
        <v>791.73</v>
      </c>
    </row>
    <row r="1152" spans="1:7" ht="15" customHeight="1">
      <c r="A1152" s="39"/>
      <c r="B1152" s="40"/>
      <c r="C1152" s="40"/>
      <c r="D1152" s="40"/>
      <c r="E1152" s="197" t="s">
        <v>16</v>
      </c>
      <c r="F1152" s="198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topLeftCell="A4" zoomScale="115" zoomScaleNormal="100" zoomScaleSheetLayoutView="115" workbookViewId="0">
      <selection activeCell="A10" sqref="A10:G10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214"/>
      <c r="B1" s="215"/>
      <c r="C1" s="215"/>
      <c r="D1" s="215"/>
      <c r="E1" s="215"/>
      <c r="F1" s="215"/>
      <c r="G1" s="216"/>
      <c r="H1" s="105"/>
      <c r="I1" s="105"/>
    </row>
    <row r="2" spans="1:9" ht="15" customHeight="1">
      <c r="A2" s="217"/>
      <c r="B2" s="218"/>
      <c r="C2" s="218"/>
      <c r="D2" s="218"/>
      <c r="E2" s="218"/>
      <c r="F2" s="218"/>
      <c r="G2" s="219"/>
    </row>
    <row r="3" spans="1:9" ht="15" customHeight="1">
      <c r="A3" s="217"/>
      <c r="B3" s="218"/>
      <c r="C3" s="218"/>
      <c r="D3" s="218"/>
      <c r="E3" s="218"/>
      <c r="F3" s="218"/>
      <c r="G3" s="219"/>
    </row>
    <row r="4" spans="1:9" ht="15" customHeight="1">
      <c r="A4" s="217"/>
      <c r="B4" s="218"/>
      <c r="C4" s="218"/>
      <c r="D4" s="218"/>
      <c r="E4" s="218"/>
      <c r="F4" s="218"/>
      <c r="G4" s="219"/>
    </row>
    <row r="5" spans="1:9" ht="15" customHeight="1">
      <c r="A5" s="217"/>
      <c r="B5" s="218"/>
      <c r="C5" s="218"/>
      <c r="D5" s="218"/>
      <c r="E5" s="218"/>
      <c r="F5" s="218"/>
      <c r="G5" s="219"/>
    </row>
    <row r="6" spans="1:9" ht="24" customHeight="1" thickBot="1">
      <c r="A6" s="220"/>
      <c r="B6" s="221"/>
      <c r="C6" s="221"/>
      <c r="D6" s="221"/>
      <c r="E6" s="221"/>
      <c r="F6" s="221"/>
      <c r="G6" s="222"/>
      <c r="H6" s="107"/>
      <c r="I6" s="107"/>
    </row>
    <row r="7" spans="1:9" ht="29.25" customHeight="1" thickTop="1" thickBot="1">
      <c r="A7" s="223" t="s">
        <v>704</v>
      </c>
      <c r="B7" s="224"/>
      <c r="C7" s="224"/>
      <c r="D7" s="225"/>
      <c r="E7" s="108" t="s">
        <v>705</v>
      </c>
      <c r="F7" s="226" t="s">
        <v>709</v>
      </c>
      <c r="G7" s="227"/>
    </row>
    <row r="8" spans="1:9" ht="33" customHeight="1" thickTop="1" thickBot="1">
      <c r="A8" s="228" t="s">
        <v>897</v>
      </c>
      <c r="B8" s="229"/>
      <c r="C8" s="229"/>
      <c r="D8" s="230"/>
      <c r="E8" s="231" t="s">
        <v>708</v>
      </c>
      <c r="F8" s="231" t="s">
        <v>706</v>
      </c>
      <c r="G8" s="233">
        <v>890627.98</v>
      </c>
    </row>
    <row r="9" spans="1:9" ht="40.15" customHeight="1" thickTop="1" thickBot="1">
      <c r="A9" s="228" t="s">
        <v>887</v>
      </c>
      <c r="B9" s="229"/>
      <c r="C9" s="229"/>
      <c r="D9" s="230"/>
      <c r="E9" s="232"/>
      <c r="F9" s="232"/>
      <c r="G9" s="234"/>
    </row>
    <row r="10" spans="1:9" ht="19.899999999999999" customHeight="1" thickTop="1" thickBot="1">
      <c r="A10" s="201" t="s">
        <v>891</v>
      </c>
      <c r="B10" s="202"/>
      <c r="C10" s="202"/>
      <c r="D10" s="202"/>
      <c r="E10" s="202"/>
      <c r="F10" s="202"/>
      <c r="G10" s="203"/>
      <c r="H10" s="109"/>
      <c r="I10" s="109"/>
    </row>
    <row r="11" spans="1:9" ht="10.15" customHeight="1" thickTop="1">
      <c r="A11" s="204"/>
      <c r="B11" s="205"/>
      <c r="C11" s="205"/>
      <c r="D11" s="205"/>
      <c r="E11" s="205"/>
      <c r="F11" s="205"/>
      <c r="G11" s="206"/>
    </row>
    <row r="12" spans="1:9" ht="19.899999999999999" customHeight="1">
      <c r="A12" s="207" t="s">
        <v>892</v>
      </c>
      <c r="B12" s="208"/>
      <c r="C12" s="208"/>
      <c r="D12" s="208"/>
      <c r="E12" s="208"/>
      <c r="F12" s="208"/>
      <c r="G12" s="209"/>
    </row>
    <row r="13" spans="1:9" ht="15" customHeight="1">
      <c r="A13" s="210" t="s">
        <v>0</v>
      </c>
      <c r="B13" s="211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0.4</v>
      </c>
      <c r="F15" s="116">
        <v>18.739999999999998</v>
      </c>
      <c r="G15" s="117">
        <f t="shared" ref="G15:G16" si="0">E15*F15</f>
        <v>7.4959999999999996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0.2</v>
      </c>
      <c r="F16" s="116">
        <v>17.09</v>
      </c>
      <c r="G16" s="117">
        <f t="shared" si="0"/>
        <v>3.4180000000000001</v>
      </c>
    </row>
    <row r="17" spans="1:7" ht="15" customHeight="1">
      <c r="A17" s="118"/>
      <c r="B17" s="119"/>
      <c r="C17" s="119"/>
      <c r="D17" s="119"/>
      <c r="E17" s="212" t="s">
        <v>13</v>
      </c>
      <c r="F17" s="213"/>
      <c r="G17" s="120">
        <f>SUM(G14:G16)</f>
        <v>11.504000000000001</v>
      </c>
    </row>
    <row r="18" spans="1:7" ht="15" customHeight="1">
      <c r="A18" s="118"/>
      <c r="B18" s="119"/>
      <c r="C18" s="119"/>
      <c r="D18" s="119"/>
      <c r="E18" s="199" t="s">
        <v>14</v>
      </c>
      <c r="F18" s="200"/>
      <c r="G18" s="120">
        <f>SUM(G17)</f>
        <v>11.504000000000001</v>
      </c>
    </row>
    <row r="19" spans="1:7" ht="15" customHeight="1">
      <c r="A19" s="118"/>
      <c r="B19" s="119"/>
      <c r="C19" s="119"/>
      <c r="D19" s="119"/>
      <c r="E19" s="199" t="s">
        <v>15</v>
      </c>
      <c r="F19" s="200"/>
      <c r="G19" s="120">
        <f>SUM(G18)</f>
        <v>11.504000000000001</v>
      </c>
    </row>
    <row r="20" spans="1:7" ht="15" customHeight="1">
      <c r="A20" s="118"/>
      <c r="B20" s="119"/>
      <c r="C20" s="119"/>
      <c r="D20" s="119"/>
      <c r="E20" s="199" t="s">
        <v>16</v>
      </c>
      <c r="F20" s="200"/>
      <c r="G20" s="121">
        <f>G19*1.29</f>
        <v>14.840160000000003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A1:G6"/>
    <mergeCell ref="A7:D7"/>
    <mergeCell ref="F7:G7"/>
    <mergeCell ref="A8:D8"/>
    <mergeCell ref="E8:E9"/>
    <mergeCell ref="F8:F9"/>
    <mergeCell ref="G8:G9"/>
    <mergeCell ref="A9:D9"/>
    <mergeCell ref="E19:F19"/>
    <mergeCell ref="E20:F20"/>
    <mergeCell ref="A10:G10"/>
    <mergeCell ref="A11:G11"/>
    <mergeCell ref="A12:G12"/>
    <mergeCell ref="A13:B13"/>
    <mergeCell ref="E17:F17"/>
    <mergeCell ref="E18:F18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zoomScale="115" zoomScaleNormal="100" zoomScaleSheetLayoutView="115" workbookViewId="0">
      <selection activeCell="B14" sqref="B14:B15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2"/>
      <c r="B1" s="243"/>
      <c r="C1" s="243"/>
      <c r="D1" s="243"/>
      <c r="E1" s="243"/>
      <c r="F1" s="243"/>
      <c r="G1" s="243"/>
      <c r="H1" s="243"/>
      <c r="I1" s="244"/>
    </row>
    <row r="2" spans="1:15" customFormat="1" ht="15" customHeight="1">
      <c r="A2" s="245"/>
      <c r="B2" s="246"/>
      <c r="C2" s="246"/>
      <c r="D2" s="246"/>
      <c r="E2" s="246"/>
      <c r="F2" s="246"/>
      <c r="G2" s="246"/>
      <c r="H2" s="246"/>
      <c r="I2" s="247"/>
    </row>
    <row r="3" spans="1:15" customFormat="1" ht="15" customHeight="1">
      <c r="A3" s="245"/>
      <c r="B3" s="246"/>
      <c r="C3" s="246"/>
      <c r="D3" s="246"/>
      <c r="E3" s="246"/>
      <c r="F3" s="246"/>
      <c r="G3" s="246"/>
      <c r="H3" s="246"/>
      <c r="I3" s="247"/>
    </row>
    <row r="4" spans="1:15" customFormat="1" ht="15" customHeight="1">
      <c r="A4" s="245"/>
      <c r="B4" s="246"/>
      <c r="C4" s="246"/>
      <c r="D4" s="246"/>
      <c r="E4" s="246"/>
      <c r="F4" s="246"/>
      <c r="G4" s="246"/>
      <c r="H4" s="246"/>
      <c r="I4" s="247"/>
    </row>
    <row r="5" spans="1:15" customFormat="1" ht="15" customHeight="1">
      <c r="A5" s="245"/>
      <c r="B5" s="246"/>
      <c r="C5" s="246"/>
      <c r="D5" s="246"/>
      <c r="E5" s="246"/>
      <c r="F5" s="246"/>
      <c r="G5" s="246"/>
      <c r="H5" s="246"/>
      <c r="I5" s="247"/>
    </row>
    <row r="6" spans="1:15" customFormat="1" ht="24" customHeight="1" thickBot="1">
      <c r="A6" s="245"/>
      <c r="B6" s="246"/>
      <c r="C6" s="246"/>
      <c r="D6" s="246"/>
      <c r="E6" s="246"/>
      <c r="F6" s="246"/>
      <c r="G6" s="246"/>
      <c r="H6" s="246"/>
      <c r="I6" s="247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0">
        <v>44792</v>
      </c>
      <c r="I7" s="241"/>
      <c r="M7" s="51"/>
      <c r="N7" s="51"/>
      <c r="O7" s="51"/>
    </row>
    <row r="8" spans="1:15" customFormat="1" ht="33" customHeight="1" thickTop="1" thickBot="1">
      <c r="A8" s="251" t="s">
        <v>897</v>
      </c>
      <c r="B8" s="142"/>
      <c r="C8" s="142"/>
      <c r="D8" s="142"/>
      <c r="E8" s="142"/>
      <c r="F8" s="143" t="s">
        <v>708</v>
      </c>
      <c r="G8" s="143" t="s">
        <v>706</v>
      </c>
      <c r="H8" s="238">
        <f>'ORÇAMENTO SINTÉTICO'!$J$124</f>
        <v>890627.97866600007</v>
      </c>
      <c r="I8" s="239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38"/>
      <c r="I9" s="239"/>
      <c r="M9" s="51"/>
      <c r="N9" s="51"/>
      <c r="O9" s="51"/>
    </row>
    <row r="10" spans="1:15" customFormat="1" ht="19.899999999999999" customHeight="1" thickTop="1" thickBot="1">
      <c r="A10" s="235" t="s">
        <v>712</v>
      </c>
      <c r="B10" s="236"/>
      <c r="C10" s="236"/>
      <c r="D10" s="236"/>
      <c r="E10" s="236"/>
      <c r="F10" s="236"/>
      <c r="G10" s="236"/>
      <c r="H10" s="236"/>
      <c r="I10" s="237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2" t="s">
        <v>703</v>
      </c>
      <c r="I11" s="263"/>
    </row>
    <row r="12" spans="1:15" ht="12" customHeight="1">
      <c r="A12" s="252" t="s">
        <v>460</v>
      </c>
      <c r="B12" s="253" t="s">
        <v>742</v>
      </c>
      <c r="C12" s="254">
        <f>'ORÇAMENTO SINTÉTICO'!J13</f>
        <v>61339.15866600001</v>
      </c>
      <c r="D12" s="50">
        <v>1</v>
      </c>
      <c r="E12" s="50"/>
      <c r="F12" s="50"/>
      <c r="G12" s="50"/>
      <c r="H12" s="255">
        <v>1</v>
      </c>
      <c r="I12" s="256"/>
    </row>
    <row r="13" spans="1:15" ht="13.15" customHeight="1">
      <c r="A13" s="252"/>
      <c r="B13" s="253"/>
      <c r="C13" s="254"/>
      <c r="D13" s="12">
        <f>C12</f>
        <v>61339.15866600001</v>
      </c>
      <c r="E13" s="95"/>
      <c r="F13" s="95"/>
      <c r="G13" s="95"/>
      <c r="H13" s="257">
        <v>23473.360000000001</v>
      </c>
      <c r="I13" s="258"/>
    </row>
    <row r="14" spans="1:15" ht="12" customHeight="1">
      <c r="A14" s="252" t="s">
        <v>467</v>
      </c>
      <c r="B14" s="253" t="s">
        <v>461</v>
      </c>
      <c r="C14" s="254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55">
        <v>1</v>
      </c>
      <c r="I14" s="256"/>
    </row>
    <row r="15" spans="1:15" ht="13.15" customHeight="1">
      <c r="A15" s="252"/>
      <c r="B15" s="253"/>
      <c r="C15" s="254"/>
      <c r="D15" s="12">
        <v>5868.34</v>
      </c>
      <c r="E15" s="12">
        <v>5868.34</v>
      </c>
      <c r="F15" s="12">
        <v>5868.34</v>
      </c>
      <c r="G15" s="12">
        <v>5868.34</v>
      </c>
      <c r="H15" s="257">
        <v>23473.360000000001</v>
      </c>
      <c r="I15" s="258"/>
    </row>
    <row r="16" spans="1:15" ht="12" customHeight="1">
      <c r="A16" s="252" t="s">
        <v>478</v>
      </c>
      <c r="B16" s="253" t="s">
        <v>468</v>
      </c>
      <c r="C16" s="254">
        <v>50478.21</v>
      </c>
      <c r="D16" s="50">
        <v>1</v>
      </c>
      <c r="E16" s="13"/>
      <c r="F16" s="13"/>
      <c r="G16" s="13"/>
      <c r="H16" s="255">
        <v>1</v>
      </c>
      <c r="I16" s="256"/>
    </row>
    <row r="17" spans="1:9" ht="13.15" customHeight="1">
      <c r="A17" s="252"/>
      <c r="B17" s="253"/>
      <c r="C17" s="254"/>
      <c r="D17" s="12">
        <v>50478.21</v>
      </c>
      <c r="E17" s="14"/>
      <c r="F17" s="14"/>
      <c r="G17" s="14"/>
      <c r="H17" s="257">
        <v>50478.21</v>
      </c>
      <c r="I17" s="258"/>
    </row>
    <row r="18" spans="1:9" ht="12" customHeight="1">
      <c r="A18" s="252" t="s">
        <v>487</v>
      </c>
      <c r="B18" s="253" t="s">
        <v>479</v>
      </c>
      <c r="C18" s="254">
        <v>9752.9699999999993</v>
      </c>
      <c r="D18" s="50">
        <v>1</v>
      </c>
      <c r="E18" s="13"/>
      <c r="F18" s="13"/>
      <c r="G18" s="13"/>
      <c r="H18" s="255">
        <v>1</v>
      </c>
      <c r="I18" s="256"/>
    </row>
    <row r="19" spans="1:9" ht="13.15" customHeight="1">
      <c r="A19" s="252"/>
      <c r="B19" s="253"/>
      <c r="C19" s="254"/>
      <c r="D19" s="12">
        <v>9752.9699999999993</v>
      </c>
      <c r="E19" s="14"/>
      <c r="F19" s="14"/>
      <c r="G19" s="14"/>
      <c r="H19" s="257">
        <v>9752.9699999999993</v>
      </c>
      <c r="I19" s="258"/>
    </row>
    <row r="20" spans="1:9" ht="12" customHeight="1">
      <c r="A20" s="252" t="s">
        <v>497</v>
      </c>
      <c r="B20" s="253" t="s">
        <v>488</v>
      </c>
      <c r="C20" s="254">
        <v>64898.92</v>
      </c>
      <c r="D20" s="50">
        <v>1</v>
      </c>
      <c r="E20" s="13"/>
      <c r="F20" s="13"/>
      <c r="G20" s="13"/>
      <c r="H20" s="255">
        <v>1</v>
      </c>
      <c r="I20" s="256"/>
    </row>
    <row r="21" spans="1:9" ht="13.15" customHeight="1">
      <c r="A21" s="252"/>
      <c r="B21" s="253"/>
      <c r="C21" s="254"/>
      <c r="D21" s="12">
        <v>64898.92</v>
      </c>
      <c r="E21" s="14"/>
      <c r="F21" s="14"/>
      <c r="G21" s="14"/>
      <c r="H21" s="257">
        <v>64898.92</v>
      </c>
      <c r="I21" s="258"/>
    </row>
    <row r="22" spans="1:9" ht="12" customHeight="1">
      <c r="A22" s="252" t="s">
        <v>509</v>
      </c>
      <c r="B22" s="253" t="s">
        <v>498</v>
      </c>
      <c r="C22" s="254">
        <v>56549.96</v>
      </c>
      <c r="D22" s="50">
        <v>0.6</v>
      </c>
      <c r="E22" s="50">
        <v>0.4</v>
      </c>
      <c r="F22" s="13"/>
      <c r="G22" s="13"/>
      <c r="H22" s="255">
        <v>1</v>
      </c>
      <c r="I22" s="256"/>
    </row>
    <row r="23" spans="1:9" ht="13.15" customHeight="1">
      <c r="A23" s="252"/>
      <c r="B23" s="253"/>
      <c r="C23" s="254"/>
      <c r="D23" s="12">
        <v>33929.97</v>
      </c>
      <c r="E23" s="12">
        <v>22619.99</v>
      </c>
      <c r="F23" s="14"/>
      <c r="G23" s="14"/>
      <c r="H23" s="257">
        <v>56549.96</v>
      </c>
      <c r="I23" s="258"/>
    </row>
    <row r="24" spans="1:9" ht="12" customHeight="1">
      <c r="A24" s="252" t="s">
        <v>514</v>
      </c>
      <c r="B24" s="253" t="s">
        <v>510</v>
      </c>
      <c r="C24" s="254">
        <v>10887.85</v>
      </c>
      <c r="D24" s="50">
        <v>1</v>
      </c>
      <c r="E24" s="13"/>
      <c r="F24" s="13"/>
      <c r="G24" s="13"/>
      <c r="H24" s="255">
        <v>1</v>
      </c>
      <c r="I24" s="256"/>
    </row>
    <row r="25" spans="1:9" ht="13.15" customHeight="1">
      <c r="A25" s="252"/>
      <c r="B25" s="253"/>
      <c r="C25" s="254"/>
      <c r="D25" s="12">
        <v>10887.85</v>
      </c>
      <c r="E25" s="14"/>
      <c r="F25" s="14"/>
      <c r="G25" s="14"/>
      <c r="H25" s="257">
        <v>10887.85</v>
      </c>
      <c r="I25" s="258"/>
    </row>
    <row r="26" spans="1:9" ht="12" customHeight="1">
      <c r="A26" s="252" t="s">
        <v>521</v>
      </c>
      <c r="B26" s="253" t="s">
        <v>515</v>
      </c>
      <c r="C26" s="254">
        <v>50788.57</v>
      </c>
      <c r="D26" s="50">
        <v>0.3</v>
      </c>
      <c r="E26" s="50">
        <v>0.7</v>
      </c>
      <c r="F26" s="13"/>
      <c r="G26" s="13"/>
      <c r="H26" s="255">
        <v>1</v>
      </c>
      <c r="I26" s="256"/>
    </row>
    <row r="27" spans="1:9" ht="13.15" customHeight="1">
      <c r="A27" s="252"/>
      <c r="B27" s="253"/>
      <c r="C27" s="254"/>
      <c r="D27" s="12">
        <v>15236.58</v>
      </c>
      <c r="E27" s="12">
        <v>35551.99</v>
      </c>
      <c r="F27" s="14"/>
      <c r="G27" s="14"/>
      <c r="H27" s="257">
        <v>50788.57</v>
      </c>
      <c r="I27" s="258"/>
    </row>
    <row r="28" spans="1:9" ht="12" customHeight="1">
      <c r="A28" s="252" t="s">
        <v>529</v>
      </c>
      <c r="B28" s="253" t="s">
        <v>522</v>
      </c>
      <c r="C28" s="254">
        <v>87752.07</v>
      </c>
      <c r="D28" s="50">
        <v>0.3</v>
      </c>
      <c r="E28" s="50">
        <v>0.3</v>
      </c>
      <c r="F28" s="50">
        <v>0.4</v>
      </c>
      <c r="G28" s="13"/>
      <c r="H28" s="255">
        <v>1</v>
      </c>
      <c r="I28" s="256"/>
    </row>
    <row r="29" spans="1:9" ht="13.15" customHeight="1">
      <c r="A29" s="252"/>
      <c r="B29" s="253"/>
      <c r="C29" s="254"/>
      <c r="D29" s="12">
        <v>26325.62</v>
      </c>
      <c r="E29" s="12">
        <v>26325.62</v>
      </c>
      <c r="F29" s="12">
        <v>35100.83</v>
      </c>
      <c r="G29" s="14"/>
      <c r="H29" s="257">
        <v>87752.07</v>
      </c>
      <c r="I29" s="258"/>
    </row>
    <row r="30" spans="1:9" ht="12" customHeight="1">
      <c r="A30" s="252" t="s">
        <v>544</v>
      </c>
      <c r="B30" s="253" t="s">
        <v>530</v>
      </c>
      <c r="C30" s="254">
        <v>67589.38</v>
      </c>
      <c r="D30" s="13"/>
      <c r="E30" s="50">
        <v>0.5</v>
      </c>
      <c r="F30" s="50">
        <v>0.5</v>
      </c>
      <c r="G30" s="13"/>
      <c r="H30" s="255">
        <v>1</v>
      </c>
      <c r="I30" s="256"/>
    </row>
    <row r="31" spans="1:9" ht="13.15" customHeight="1">
      <c r="A31" s="252"/>
      <c r="B31" s="253"/>
      <c r="C31" s="254"/>
      <c r="D31" s="14"/>
      <c r="E31" s="12">
        <v>33794.71</v>
      </c>
      <c r="F31" s="12">
        <v>33794.67</v>
      </c>
      <c r="G31" s="14"/>
      <c r="H31" s="257">
        <v>67589.38</v>
      </c>
      <c r="I31" s="258"/>
    </row>
    <row r="32" spans="1:9" ht="12" customHeight="1">
      <c r="A32" s="252" t="s">
        <v>570</v>
      </c>
      <c r="B32" s="253" t="s">
        <v>545</v>
      </c>
      <c r="C32" s="254">
        <v>46240.46</v>
      </c>
      <c r="D32" s="13"/>
      <c r="E32" s="50">
        <v>0.4</v>
      </c>
      <c r="F32" s="50">
        <v>0.6</v>
      </c>
      <c r="G32" s="13"/>
      <c r="H32" s="255">
        <v>1</v>
      </c>
      <c r="I32" s="256"/>
    </row>
    <row r="33" spans="1:9" ht="13.15" customHeight="1">
      <c r="A33" s="252"/>
      <c r="B33" s="253"/>
      <c r="C33" s="254"/>
      <c r="D33" s="14"/>
      <c r="E33" s="12">
        <v>18496.18</v>
      </c>
      <c r="F33" s="12">
        <v>27744.28</v>
      </c>
      <c r="G33" s="14"/>
      <c r="H33" s="257">
        <v>46240.46</v>
      </c>
      <c r="I33" s="258"/>
    </row>
    <row r="34" spans="1:9" ht="12" customHeight="1">
      <c r="A34" s="252" t="s">
        <v>588</v>
      </c>
      <c r="B34" s="253" t="s">
        <v>571</v>
      </c>
      <c r="C34" s="254">
        <v>30510.67</v>
      </c>
      <c r="D34" s="13"/>
      <c r="E34" s="50">
        <v>0.4</v>
      </c>
      <c r="F34" s="50">
        <v>0.6</v>
      </c>
      <c r="G34" s="13"/>
      <c r="H34" s="255">
        <v>1</v>
      </c>
      <c r="I34" s="256"/>
    </row>
    <row r="35" spans="1:9" ht="13.15" customHeight="1">
      <c r="A35" s="252"/>
      <c r="B35" s="253"/>
      <c r="C35" s="254"/>
      <c r="D35" s="14"/>
      <c r="E35" s="12">
        <v>12204.27</v>
      </c>
      <c r="F35" s="12">
        <v>18306.400000000001</v>
      </c>
      <c r="G35" s="14"/>
      <c r="H35" s="257">
        <v>30510.67</v>
      </c>
      <c r="I35" s="258"/>
    </row>
    <row r="36" spans="1:9" ht="12" customHeight="1">
      <c r="A36" s="252" t="s">
        <v>595</v>
      </c>
      <c r="B36" s="253" t="s">
        <v>589</v>
      </c>
      <c r="C36" s="254">
        <v>19143.39</v>
      </c>
      <c r="D36" s="13"/>
      <c r="E36" s="13"/>
      <c r="F36" s="50">
        <v>0.4</v>
      </c>
      <c r="G36" s="50">
        <v>0.6</v>
      </c>
      <c r="H36" s="255">
        <v>1</v>
      </c>
      <c r="I36" s="256"/>
    </row>
    <row r="37" spans="1:9" ht="13.15" customHeight="1">
      <c r="A37" s="252"/>
      <c r="B37" s="253"/>
      <c r="C37" s="254"/>
      <c r="D37" s="14"/>
      <c r="E37" s="14"/>
      <c r="F37" s="12">
        <v>7657.36</v>
      </c>
      <c r="G37" s="12">
        <v>11486.03</v>
      </c>
      <c r="H37" s="257">
        <v>19143.39</v>
      </c>
      <c r="I37" s="258"/>
    </row>
    <row r="38" spans="1:9" ht="12" customHeight="1">
      <c r="A38" s="252" t="s">
        <v>607</v>
      </c>
      <c r="B38" s="253" t="s">
        <v>596</v>
      </c>
      <c r="C38" s="254">
        <v>34643.199999999997</v>
      </c>
      <c r="D38" s="13"/>
      <c r="E38" s="50">
        <v>0.2</v>
      </c>
      <c r="F38" s="50">
        <v>0.2</v>
      </c>
      <c r="G38" s="50">
        <v>0.6</v>
      </c>
      <c r="H38" s="255">
        <v>1</v>
      </c>
      <c r="I38" s="256"/>
    </row>
    <row r="39" spans="1:9" ht="13.15" customHeight="1">
      <c r="A39" s="252"/>
      <c r="B39" s="253"/>
      <c r="C39" s="254"/>
      <c r="D39" s="14"/>
      <c r="E39" s="12">
        <v>6928.65</v>
      </c>
      <c r="F39" s="12">
        <v>6928.65</v>
      </c>
      <c r="G39" s="12">
        <v>20785.900000000001</v>
      </c>
      <c r="H39" s="257">
        <v>34643.199999999997</v>
      </c>
      <c r="I39" s="258"/>
    </row>
    <row r="40" spans="1:9" ht="12" customHeight="1">
      <c r="A40" s="252" t="s">
        <v>615</v>
      </c>
      <c r="B40" s="253" t="s">
        <v>608</v>
      </c>
      <c r="C40" s="254">
        <v>63889.78</v>
      </c>
      <c r="D40" s="13"/>
      <c r="E40" s="13"/>
      <c r="F40" s="50">
        <v>0.5</v>
      </c>
      <c r="G40" s="50">
        <v>0.5</v>
      </c>
      <c r="H40" s="255">
        <v>1</v>
      </c>
      <c r="I40" s="256"/>
    </row>
    <row r="41" spans="1:9" ht="13.15" customHeight="1">
      <c r="A41" s="252"/>
      <c r="B41" s="253"/>
      <c r="C41" s="254"/>
      <c r="D41" s="14"/>
      <c r="E41" s="14"/>
      <c r="F41" s="12">
        <v>31944.89</v>
      </c>
      <c r="G41" s="12">
        <v>31944.89</v>
      </c>
      <c r="H41" s="257">
        <v>63889.78</v>
      </c>
      <c r="I41" s="258"/>
    </row>
    <row r="42" spans="1:9" ht="12" customHeight="1">
      <c r="A42" s="252" t="s">
        <v>645</v>
      </c>
      <c r="B42" s="253" t="s">
        <v>616</v>
      </c>
      <c r="C42" s="254">
        <v>13376.86</v>
      </c>
      <c r="D42" s="13"/>
      <c r="E42" s="13"/>
      <c r="F42" s="13"/>
      <c r="G42" s="50">
        <v>1</v>
      </c>
      <c r="H42" s="255">
        <v>1</v>
      </c>
      <c r="I42" s="256"/>
    </row>
    <row r="43" spans="1:9" ht="13.15" customHeight="1">
      <c r="A43" s="252"/>
      <c r="B43" s="253"/>
      <c r="C43" s="254"/>
      <c r="D43" s="14"/>
      <c r="E43" s="14"/>
      <c r="F43" s="14"/>
      <c r="G43" s="12">
        <v>13376.86</v>
      </c>
      <c r="H43" s="257">
        <v>13376.86</v>
      </c>
      <c r="I43" s="258"/>
    </row>
    <row r="44" spans="1:9" ht="12" customHeight="1">
      <c r="A44" s="252" t="s">
        <v>653</v>
      </c>
      <c r="B44" s="253" t="s">
        <v>646</v>
      </c>
      <c r="C44" s="254">
        <v>143162.73000000001</v>
      </c>
      <c r="D44" s="13"/>
      <c r="E44" s="13"/>
      <c r="F44" s="50">
        <v>0.5</v>
      </c>
      <c r="G44" s="50">
        <v>0.5</v>
      </c>
      <c r="H44" s="255">
        <v>1</v>
      </c>
      <c r="I44" s="256"/>
    </row>
    <row r="45" spans="1:9" ht="13.15" customHeight="1">
      <c r="A45" s="252"/>
      <c r="B45" s="253"/>
      <c r="C45" s="254"/>
      <c r="D45" s="14"/>
      <c r="E45" s="14"/>
      <c r="F45" s="12">
        <v>71581.37</v>
      </c>
      <c r="G45" s="12">
        <v>71581.36</v>
      </c>
      <c r="H45" s="257">
        <v>143162.73000000001</v>
      </c>
      <c r="I45" s="258"/>
    </row>
    <row r="46" spans="1:9" ht="12" customHeight="1">
      <c r="A46" s="252" t="s">
        <v>660</v>
      </c>
      <c r="B46" s="253" t="s">
        <v>654</v>
      </c>
      <c r="C46" s="254">
        <v>1306.8800000000001</v>
      </c>
      <c r="D46" s="13"/>
      <c r="E46" s="13"/>
      <c r="F46" s="13"/>
      <c r="G46" s="50">
        <v>1</v>
      </c>
      <c r="H46" s="255">
        <v>1</v>
      </c>
      <c r="I46" s="256"/>
    </row>
    <row r="47" spans="1:9" ht="13.15" customHeight="1">
      <c r="A47" s="252"/>
      <c r="B47" s="253"/>
      <c r="C47" s="254"/>
      <c r="D47" s="14"/>
      <c r="E47" s="14"/>
      <c r="F47" s="14"/>
      <c r="G47" s="12">
        <v>1306.8800000000001</v>
      </c>
      <c r="H47" s="257">
        <v>1306.8800000000001</v>
      </c>
      <c r="I47" s="258"/>
    </row>
    <row r="48" spans="1:9" ht="12" customHeight="1">
      <c r="A48" s="252" t="s">
        <v>745</v>
      </c>
      <c r="B48" s="253" t="s">
        <v>661</v>
      </c>
      <c r="C48" s="254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55">
        <v>1</v>
      </c>
      <c r="I48" s="256"/>
    </row>
    <row r="49" spans="1:9" ht="13.15" customHeight="1">
      <c r="A49" s="252"/>
      <c r="B49" s="253"/>
      <c r="C49" s="254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57">
        <v>54843.56</v>
      </c>
      <c r="I49" s="258"/>
    </row>
    <row r="50" spans="1:9" ht="12" customHeight="1">
      <c r="A50" s="54"/>
      <c r="B50" s="15"/>
      <c r="C50" s="259">
        <v>829288.82</v>
      </c>
      <c r="D50" s="16">
        <f>D13+D15+D17+D19+D21+D23+D25+D27+D29+D49</f>
        <v>286944.14866600005</v>
      </c>
      <c r="E50" s="16">
        <v>170016.28</v>
      </c>
      <c r="F50" s="16">
        <v>247153.32</v>
      </c>
      <c r="G50" s="16">
        <v>186514.23</v>
      </c>
      <c r="H50" s="260">
        <f>G51</f>
        <v>890627.97866600007</v>
      </c>
      <c r="I50" s="261"/>
    </row>
    <row r="51" spans="1:9" ht="13.15" customHeight="1">
      <c r="A51" s="55"/>
      <c r="B51" s="17"/>
      <c r="C51" s="259"/>
      <c r="D51" s="16">
        <f>D14+D16+D18+D20+D22+D24+D26+D28+D30+D50</f>
        <v>286949.59866600006</v>
      </c>
      <c r="E51" s="12">
        <f>D50+E50</f>
        <v>456960.42866600002</v>
      </c>
      <c r="F51" s="12">
        <f>D50+E50+F50</f>
        <v>704113.74866600009</v>
      </c>
      <c r="G51" s="12">
        <f>D50+E50+F50+G50</f>
        <v>890627.97866600007</v>
      </c>
      <c r="H51" s="260"/>
      <c r="I51" s="261"/>
    </row>
    <row r="52" spans="1:9">
      <c r="A52" s="248"/>
      <c r="B52" s="249"/>
      <c r="C52" s="249"/>
      <c r="D52" s="249"/>
      <c r="E52" s="249"/>
      <c r="F52" s="249"/>
      <c r="G52" s="249"/>
      <c r="H52" s="249"/>
      <c r="I52" s="250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0"/>
      <c r="B1" s="290"/>
      <c r="C1" s="290"/>
      <c r="D1" s="290"/>
      <c r="E1" s="290"/>
      <c r="F1" s="290"/>
      <c r="G1" s="290"/>
    </row>
    <row r="2" spans="1:7" ht="20.100000000000001" customHeight="1">
      <c r="A2" s="290"/>
      <c r="B2" s="290"/>
      <c r="C2" s="290"/>
      <c r="D2" s="290"/>
      <c r="E2" s="290"/>
      <c r="F2" s="290"/>
      <c r="G2" s="290"/>
    </row>
    <row r="3" spans="1:7" ht="20.100000000000001" customHeight="1">
      <c r="A3" s="290"/>
      <c r="B3" s="290"/>
      <c r="C3" s="290"/>
      <c r="D3" s="290"/>
      <c r="E3" s="290"/>
      <c r="F3" s="290"/>
      <c r="G3" s="290"/>
    </row>
    <row r="4" spans="1:7" ht="19.5" customHeight="1">
      <c r="A4" s="290"/>
      <c r="B4" s="290"/>
      <c r="C4" s="290"/>
      <c r="D4" s="290"/>
      <c r="E4" s="290"/>
      <c r="F4" s="290"/>
      <c r="G4" s="290"/>
    </row>
    <row r="5" spans="1:7" ht="30.75" customHeight="1">
      <c r="A5" s="57" t="s">
        <v>713</v>
      </c>
      <c r="B5" s="291" t="s">
        <v>898</v>
      </c>
      <c r="C5" s="291"/>
      <c r="D5" s="291"/>
      <c r="E5" s="291"/>
      <c r="F5" s="291"/>
      <c r="G5" s="291"/>
    </row>
    <row r="6" spans="1:7" ht="20.100000000000001" customHeight="1">
      <c r="A6" s="58" t="s">
        <v>714</v>
      </c>
      <c r="B6" s="292" t="s">
        <v>715</v>
      </c>
      <c r="C6" s="292"/>
      <c r="D6" s="292"/>
      <c r="E6" s="292"/>
      <c r="F6" s="292"/>
      <c r="G6" s="292"/>
    </row>
    <row r="7" spans="1:7" ht="20.100000000000001" customHeight="1">
      <c r="A7" s="58" t="s">
        <v>716</v>
      </c>
      <c r="B7" s="293"/>
      <c r="C7" s="293"/>
      <c r="D7" s="293"/>
      <c r="E7" s="293"/>
      <c r="F7" s="293"/>
      <c r="G7" s="293"/>
    </row>
    <row r="8" spans="1:7" ht="34.5" customHeight="1">
      <c r="A8" s="58" t="s">
        <v>717</v>
      </c>
      <c r="B8" s="294" t="s">
        <v>899</v>
      </c>
      <c r="C8" s="294"/>
      <c r="D8" s="294"/>
      <c r="E8" s="294"/>
      <c r="F8" s="294"/>
      <c r="G8" s="294"/>
    </row>
    <row r="9" spans="1:7" ht="20.100000000000001" customHeight="1">
      <c r="A9" s="58" t="s">
        <v>718</v>
      </c>
      <c r="B9" s="292" t="s">
        <v>719</v>
      </c>
      <c r="C9" s="292"/>
      <c r="D9" s="292"/>
      <c r="E9" s="292"/>
      <c r="F9" s="292"/>
      <c r="G9" s="292"/>
    </row>
    <row r="10" spans="1:7" ht="20.100000000000001" customHeight="1">
      <c r="A10" s="59" t="s">
        <v>720</v>
      </c>
      <c r="B10" s="292" t="s">
        <v>721</v>
      </c>
      <c r="C10" s="292"/>
      <c r="D10" s="292"/>
      <c r="E10" s="292"/>
      <c r="F10" s="292"/>
      <c r="G10" s="292"/>
    </row>
    <row r="11" spans="1:7" ht="20.100000000000001" customHeight="1">
      <c r="A11" s="59" t="s">
        <v>722</v>
      </c>
      <c r="B11" s="292" t="s">
        <v>723</v>
      </c>
      <c r="C11" s="292"/>
      <c r="D11" s="292"/>
      <c r="E11" s="292"/>
      <c r="F11" s="292"/>
      <c r="G11" s="292"/>
    </row>
    <row r="12" spans="1:7" ht="24.95" customHeight="1">
      <c r="A12" s="295" t="s">
        <v>724</v>
      </c>
      <c r="B12" s="295"/>
      <c r="C12" s="295"/>
      <c r="D12" s="295"/>
    </row>
    <row r="13" spans="1:7" ht="24.95" customHeight="1" thickBot="1">
      <c r="A13" s="295"/>
      <c r="B13" s="295"/>
      <c r="C13" s="295"/>
      <c r="D13" s="295"/>
    </row>
    <row r="14" spans="1:7" ht="20.100000000000001" customHeight="1" thickBot="1">
      <c r="A14" s="296" t="s">
        <v>725</v>
      </c>
      <c r="B14" s="296"/>
      <c r="C14" s="296"/>
      <c r="D14" s="296"/>
      <c r="F14" s="297" t="s">
        <v>726</v>
      </c>
      <c r="G14" s="298"/>
    </row>
    <row r="15" spans="1:7" ht="15.75" thickBot="1">
      <c r="A15" s="288" t="s">
        <v>727</v>
      </c>
      <c r="B15" s="289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69" t="s">
        <v>686</v>
      </c>
      <c r="B16" s="270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1" t="s">
        <v>688</v>
      </c>
      <c r="B17" s="282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1" t="s">
        <v>690</v>
      </c>
      <c r="B18" s="282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3" t="s">
        <v>692</v>
      </c>
      <c r="B19" s="284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85" t="s">
        <v>732</v>
      </c>
      <c r="B20" s="286"/>
      <c r="C20" s="287"/>
      <c r="D20" s="76">
        <f>SUM(D16:D19)</f>
        <v>4.7700000000000006E-2</v>
      </c>
      <c r="F20" s="280"/>
      <c r="G20" s="280"/>
    </row>
    <row r="21" spans="1:7">
      <c r="A21" s="269" t="s">
        <v>694</v>
      </c>
      <c r="B21" s="270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1" t="s">
        <v>695</v>
      </c>
      <c r="B22" s="272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3" t="s">
        <v>733</v>
      </c>
      <c r="B23" s="82" t="s">
        <v>734</v>
      </c>
      <c r="C23" s="274" t="s">
        <v>696</v>
      </c>
      <c r="D23" s="65">
        <v>6.4999999999999997E-3</v>
      </c>
      <c r="F23" s="277" t="s">
        <v>735</v>
      </c>
      <c r="G23" s="278"/>
    </row>
    <row r="24" spans="1:7">
      <c r="A24" s="273"/>
      <c r="B24" s="83" t="s">
        <v>736</v>
      </c>
      <c r="C24" s="275"/>
      <c r="D24" s="69">
        <v>0.03</v>
      </c>
      <c r="F24" s="277"/>
      <c r="G24" s="278"/>
    </row>
    <row r="25" spans="1:7">
      <c r="A25" s="273"/>
      <c r="B25" s="83" t="s">
        <v>737</v>
      </c>
      <c r="C25" s="275"/>
      <c r="D25" s="69">
        <v>0.05</v>
      </c>
      <c r="F25" s="277"/>
      <c r="G25" s="278"/>
    </row>
    <row r="26" spans="1:7" ht="15.75" thickBot="1">
      <c r="A26" s="273"/>
      <c r="B26" s="84" t="s">
        <v>697</v>
      </c>
      <c r="C26" s="276"/>
      <c r="D26" s="85">
        <v>4.4999999999999998E-2</v>
      </c>
      <c r="F26" s="277"/>
      <c r="G26" s="278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77"/>
      <c r="G27" s="278"/>
    </row>
    <row r="28" spans="1:7" ht="6.75" customHeight="1" thickBot="1">
      <c r="A28" s="279"/>
      <c r="B28" s="279"/>
      <c r="C28" s="279"/>
      <c r="D28" s="279"/>
      <c r="F28" s="280"/>
      <c r="G28" s="280"/>
    </row>
    <row r="29" spans="1:7" ht="15.75" thickBot="1">
      <c r="A29" s="264" t="s">
        <v>739</v>
      </c>
      <c r="B29" s="265"/>
      <c r="C29" s="266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67" t="s">
        <v>740</v>
      </c>
      <c r="B31" s="267"/>
      <c r="C31" s="267"/>
    </row>
    <row r="32" spans="1:7" ht="20.100000000000001" customHeight="1">
      <c r="A32" s="268" t="s">
        <v>741</v>
      </c>
      <c r="B32" s="268"/>
      <c r="C32" s="268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2022-11-07T13:59:36Z</dcterms:modified>
</cp:coreProperties>
</file>